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25" windowHeight="12180"/>
  </bookViews>
  <sheets>
    <sheet name="Feuil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K50" i="1"/>
  <c r="L50" i="1"/>
  <c r="M50" i="1"/>
  <c r="N50" i="1"/>
  <c r="O50" i="1"/>
  <c r="P50" i="1"/>
  <c r="Q50" i="1"/>
  <c r="S50" i="1"/>
  <c r="T50" i="1"/>
  <c r="U50" i="1"/>
  <c r="V50" i="1"/>
  <c r="W50" i="1"/>
  <c r="J48" i="1"/>
  <c r="K48" i="1"/>
  <c r="L48" i="1"/>
  <c r="M48" i="1"/>
  <c r="N48" i="1"/>
  <c r="O48" i="1"/>
  <c r="P48" i="1"/>
  <c r="Q48" i="1"/>
  <c r="S48" i="1"/>
  <c r="T48" i="1"/>
  <c r="U48" i="1"/>
  <c r="V48" i="1"/>
  <c r="W48" i="1"/>
  <c r="J42" i="1"/>
  <c r="J46" i="1"/>
  <c r="K46" i="1"/>
  <c r="L46" i="1"/>
  <c r="M46" i="1"/>
  <c r="N46" i="1"/>
  <c r="O46" i="1"/>
  <c r="P46" i="1"/>
  <c r="Q46" i="1"/>
  <c r="S46" i="1"/>
  <c r="T46" i="1"/>
  <c r="U46" i="1"/>
  <c r="V46" i="1"/>
  <c r="W46" i="1"/>
  <c r="J28" i="1"/>
  <c r="K28" i="1"/>
  <c r="L28" i="1"/>
  <c r="M28" i="1"/>
  <c r="N28" i="1"/>
  <c r="O28" i="1"/>
  <c r="P28" i="1"/>
  <c r="Q28" i="1"/>
  <c r="S28" i="1"/>
  <c r="T28" i="1"/>
  <c r="U28" i="1"/>
  <c r="V28" i="1"/>
  <c r="W28" i="1"/>
  <c r="J26" i="1"/>
  <c r="K26" i="1"/>
  <c r="L26" i="1"/>
  <c r="M26" i="1"/>
  <c r="N26" i="1"/>
  <c r="O26" i="1"/>
  <c r="P26" i="1"/>
  <c r="Q26" i="1"/>
  <c r="S26" i="1"/>
  <c r="T26" i="1"/>
  <c r="U26" i="1"/>
  <c r="V26" i="1"/>
  <c r="W26" i="1"/>
  <c r="J24" i="1"/>
  <c r="K24" i="1"/>
  <c r="L24" i="1"/>
  <c r="M24" i="1"/>
  <c r="N24" i="1"/>
  <c r="O24" i="1"/>
  <c r="P24" i="1"/>
  <c r="Q24" i="1"/>
  <c r="S24" i="1"/>
  <c r="T24" i="1"/>
  <c r="U24" i="1"/>
  <c r="V24" i="1"/>
  <c r="W24" i="1"/>
  <c r="J22" i="1"/>
  <c r="K22" i="1"/>
  <c r="L22" i="1"/>
  <c r="M22" i="1"/>
  <c r="N22" i="1"/>
  <c r="O22" i="1"/>
  <c r="P22" i="1"/>
  <c r="Q22" i="1"/>
  <c r="S22" i="1"/>
  <c r="T22" i="1"/>
  <c r="U22" i="1"/>
  <c r="V22" i="1"/>
  <c r="W22" i="1"/>
  <c r="J44" i="1"/>
  <c r="K44" i="1"/>
  <c r="L44" i="1"/>
  <c r="M44" i="1"/>
  <c r="N44" i="1"/>
  <c r="O44" i="1"/>
  <c r="P44" i="1"/>
  <c r="Q44" i="1"/>
  <c r="S44" i="1"/>
  <c r="T44" i="1"/>
  <c r="U44" i="1"/>
  <c r="V44" i="1"/>
  <c r="W44" i="1"/>
  <c r="K42" i="1"/>
  <c r="L42" i="1"/>
  <c r="M42" i="1"/>
  <c r="N42" i="1"/>
  <c r="O42" i="1"/>
  <c r="P42" i="1"/>
  <c r="Q42" i="1"/>
  <c r="S42" i="1"/>
  <c r="T42" i="1"/>
  <c r="U42" i="1"/>
  <c r="V42" i="1"/>
  <c r="W42" i="1"/>
  <c r="J30" i="1"/>
  <c r="K30" i="1"/>
  <c r="L30" i="1"/>
  <c r="M30" i="1"/>
  <c r="N30" i="1"/>
  <c r="O30" i="1"/>
  <c r="P30" i="1"/>
  <c r="Q30" i="1"/>
  <c r="S30" i="1"/>
  <c r="T30" i="1"/>
  <c r="U30" i="1"/>
  <c r="V30" i="1"/>
  <c r="W30" i="1"/>
  <c r="J20" i="1"/>
  <c r="K20" i="1"/>
  <c r="L20" i="1"/>
  <c r="M20" i="1"/>
  <c r="N20" i="1"/>
  <c r="O20" i="1"/>
  <c r="P20" i="1"/>
  <c r="Q20" i="1"/>
  <c r="S20" i="1"/>
  <c r="T20" i="1"/>
  <c r="U20" i="1"/>
  <c r="V20" i="1"/>
  <c r="W20" i="1"/>
  <c r="J18" i="1"/>
  <c r="K18" i="1"/>
  <c r="L18" i="1"/>
  <c r="M18" i="1"/>
  <c r="N18" i="1"/>
  <c r="O18" i="1"/>
  <c r="P18" i="1"/>
  <c r="Q18" i="1"/>
  <c r="S18" i="1"/>
  <c r="T18" i="1"/>
  <c r="U18" i="1"/>
  <c r="V18" i="1"/>
  <c r="W18" i="1"/>
</calcChain>
</file>

<file path=xl/sharedStrings.xml><?xml version="1.0" encoding="utf-8"?>
<sst xmlns="http://schemas.openxmlformats.org/spreadsheetml/2006/main" count="190" uniqueCount="109">
  <si>
    <t>PLAN DE PASSATION DES MARCHES</t>
  </si>
  <si>
    <t>Autorité contractante :</t>
  </si>
  <si>
    <t>Exercice budgétaire:</t>
  </si>
  <si>
    <t>Ordonnateur:</t>
  </si>
  <si>
    <t>Journaux  de publication  de référence et site Internet:</t>
  </si>
  <si>
    <t>3 journaux, site Ministère, site ARMP</t>
  </si>
  <si>
    <t>Autorité approbatrice:</t>
  </si>
  <si>
    <t xml:space="preserve"> 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</si>
  <si>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</si>
  <si>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</si>
  <si>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</si>
  <si>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</si>
  <si>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</si>
  <si>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</si>
  <si>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</si>
  <si>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</si>
  <si>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</si>
  <si>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</si>
  <si>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</si>
  <si>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</si>
  <si>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</si>
  <si>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</si>
  <si>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</si>
  <si>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</si>
  <si>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</si>
  <si>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</si>
  <si>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</si>
  <si>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</si>
  <si>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</si>
  <si>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</si>
  <si>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</si>
  <si>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</si>
  <si>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</si>
  <si>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</si>
  <si>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</si>
  <si>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</si>
  <si>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Date fin travaux</t>
  </si>
  <si>
    <t>12 j</t>
  </si>
  <si>
    <t>3 j</t>
  </si>
  <si>
    <t>30 ou 45 j</t>
  </si>
  <si>
    <t>15 j</t>
  </si>
  <si>
    <t>7 j</t>
  </si>
  <si>
    <t>10 j</t>
  </si>
  <si>
    <t>3 ou 5 j</t>
  </si>
  <si>
    <t>BND</t>
  </si>
  <si>
    <t>AAO</t>
  </si>
  <si>
    <t>Prévisions</t>
  </si>
  <si>
    <t>Réalisations</t>
  </si>
  <si>
    <t>Achats De Fournitures et Petits Matériels de Bureau</t>
  </si>
  <si>
    <t>Coût Total</t>
  </si>
  <si>
    <t>PHASE 1 : PROCEDURE DE CONSULTATION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</si>
  <si>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</si>
  <si>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</si>
  <si>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</si>
  <si>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</si>
  <si>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rapport d'évaluation</t>
  </si>
  <si>
    <t>Mise en forme du  contrat</t>
  </si>
  <si>
    <t>ANO sur le projet de contrat</t>
  </si>
  <si>
    <t>Montant du Contrat</t>
  </si>
  <si>
    <t>Signature et Approbation du Contrat</t>
  </si>
  <si>
    <t>Enregistrement /Immatriculation et notification du marché</t>
  </si>
  <si>
    <t>5 j</t>
  </si>
  <si>
    <t>5 J</t>
  </si>
  <si>
    <t>DC</t>
  </si>
  <si>
    <t>Approbation du plan de passation des marchés</t>
  </si>
  <si>
    <t>Autorité Approbatrice</t>
  </si>
  <si>
    <t>PTF : Partenaire Technique et Financier</t>
  </si>
  <si>
    <t>Mode de Passation</t>
  </si>
  <si>
    <t>Code Marché</t>
  </si>
  <si>
    <t>Nature de Marché</t>
  </si>
  <si>
    <t>TDR : Terme de référence</t>
  </si>
  <si>
    <t>AOO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</si>
  <si>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</si>
  <si>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</si>
  <si>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</si>
  <si>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</si>
  <si>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</si>
  <si>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</si>
  <si>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</si>
  <si>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</si>
  <si>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</si>
  <si>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</si>
  <si>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</si>
  <si>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</si>
  <si>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</si>
  <si>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</si>
  <si>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</si>
  <si>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</si>
  <si>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Partenariats Public-Privé</t>
  </si>
  <si>
    <t>CPM : Commission de Passation des Marchés</t>
  </si>
  <si>
    <t>CR</t>
  </si>
  <si>
    <t>Consultation Restreinte</t>
  </si>
  <si>
    <t xml:space="preserve">ANO : Avis de Non Objection </t>
  </si>
  <si>
    <t>Centre National de Surveillance et de Police des Peches</t>
  </si>
  <si>
    <t>Matériel de transport</t>
  </si>
  <si>
    <t>Matériel et mobilier de bureau</t>
  </si>
  <si>
    <t>Matériel informatique</t>
  </si>
  <si>
    <t>CNSP</t>
  </si>
  <si>
    <t>achats de pré imprimés</t>
  </si>
  <si>
    <t>Achats d'habillements et uniformes</t>
  </si>
  <si>
    <t>DGCMP</t>
  </si>
  <si>
    <t>inernet</t>
  </si>
  <si>
    <t>frais d'assurance</t>
  </si>
  <si>
    <t>Frais Entretien Bâtiments administratifs</t>
  </si>
  <si>
    <t>Ouvrages et Installations Télécommunications</t>
  </si>
  <si>
    <t>Matériel Technique</t>
  </si>
  <si>
    <t>MARCHES DE FOURNITURE ET TRAVAUX SANS PRE QUALIFICATION</t>
  </si>
  <si>
    <t>MARCHES DE FOURNITURES SANS REVUE PREALABLE PAR LA DGCMP</t>
  </si>
  <si>
    <t>Entretien Bâtiments administratifs (Bases de surveillance des pêches)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</si>
</sst>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color indexed="8"/>
      <name val="Bodoni MT Condensed"/>
      <family val="1"/>
    </font>
    <font>
      <sz val="11"/>
      <color theme="1"/>
      <name val="Bodoni MT Condensed"/>
      <family val="1"/>
    </font>
    <font>
      <b/>
      <i/>
      <sz val="11"/>
      <color indexed="8"/>
      <name val="Calibri"/>
      <family val="2"/>
    </font>
    <font>
      <b/>
      <sz val="12"/>
      <color indexed="8"/>
      <name val="Verdana"/>
      <family val="2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8"/>
      <name val="Arial Narrow"/>
      <family val="2"/>
    </font>
    <font>
      <b/>
      <u/>
      <sz val="14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6"/>
      <color indexed="8"/>
      <name val="Calibri"/>
      <family val="2"/>
    </font>
    <font>
      <b/>
      <sz val="11"/>
      <color indexed="9"/>
      <name val="Arial Narrow"/>
      <family val="2"/>
    </font>
    <font>
      <b/>
      <sz val="11"/>
      <color indexed="8"/>
      <name val="Bodoni MT Condensed"/>
      <family val="1"/>
    </font>
    <font>
      <b/>
      <sz val="11"/>
      <name val="Bodoni MT Condensed"/>
      <family val="1"/>
    </font>
    <font>
      <b/>
      <sz val="11"/>
      <color indexed="62"/>
      <name val="Bodoni MT Condensed"/>
      <family val="1"/>
    </font>
    <font>
      <sz val="11"/>
      <name val="Bodoni MT Condensed"/>
      <family val="1"/>
    </font>
    <font>
      <sz val="11"/>
      <color indexed="8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Calibri"/>
      <family val="2"/>
      <scheme val="minor"/>
    </font>
    <font>
      <b/>
      <i/>
      <sz val="11"/>
      <color indexed="8"/>
      <name val="Arial Narrow"/>
      <family val="2"/>
    </font>
    <font>
      <sz val="18"/>
      <color theme="1"/>
      <name val="Arial Narrow"/>
      <family val="2"/>
    </font>
    <font>
      <b/>
      <u/>
      <sz val="14"/>
      <color indexed="8"/>
      <name val="Arial Narrow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2" borderId="1" xfId="0" applyFont="1" applyFill="1" applyBorder="1" applyAlignment="1">
      <alignment wrapText="1"/>
    </xf>
    <xf numFmtId="0" fontId="7" fillId="0" borderId="0" xfId="0" applyFont="1" applyAlignment="1"/>
    <xf numFmtId="0" fontId="0" fillId="3" borderId="0" xfId="0" applyFill="1"/>
    <xf numFmtId="0" fontId="8" fillId="3" borderId="0" xfId="0" applyFont="1" applyFill="1" applyBorder="1" applyAlignment="1">
      <alignment horizontal="left" wrapText="1"/>
    </xf>
    <xf numFmtId="0" fontId="7" fillId="3" borderId="0" xfId="0" applyFont="1" applyFill="1" applyAlignment="1"/>
    <xf numFmtId="0" fontId="9" fillId="0" borderId="0" xfId="0" applyFont="1"/>
    <xf numFmtId="0" fontId="9" fillId="3" borderId="0" xfId="0" applyFont="1" applyFill="1"/>
    <xf numFmtId="0" fontId="9" fillId="0" borderId="0" xfId="0" applyFont="1" applyAlignment="1"/>
    <xf numFmtId="0" fontId="9" fillId="3" borderId="0" xfId="0" applyFont="1" applyFill="1" applyAlignment="1"/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0" fontId="14" fillId="0" borderId="0" xfId="0" applyFont="1" applyAlignment="1"/>
    <xf numFmtId="0" fontId="19" fillId="8" borderId="18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3" fontId="20" fillId="9" borderId="26" xfId="0" applyNumberFormat="1" applyFont="1" applyFill="1" applyBorder="1" applyAlignment="1">
      <alignment horizontal="center"/>
    </xf>
    <xf numFmtId="0" fontId="20" fillId="9" borderId="30" xfId="0" applyFont="1" applyFill="1" applyBorder="1" applyAlignment="1">
      <alignment horizontal="center"/>
    </xf>
    <xf numFmtId="3" fontId="20" fillId="9" borderId="27" xfId="0" applyNumberFormat="1" applyFont="1" applyFill="1" applyBorder="1" applyAlignment="1">
      <alignment horizontal="center"/>
    </xf>
    <xf numFmtId="0" fontId="20" fillId="9" borderId="22" xfId="0" applyFont="1" applyFill="1" applyBorder="1" applyAlignment="1">
      <alignment horizontal="center"/>
    </xf>
    <xf numFmtId="3" fontId="20" fillId="9" borderId="1" xfId="0" applyNumberFormat="1" applyFont="1" applyFill="1" applyBorder="1" applyAlignment="1">
      <alignment horizontal="center"/>
    </xf>
    <xf numFmtId="0" fontId="19" fillId="9" borderId="3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3" fontId="19" fillId="9" borderId="1" xfId="0" applyNumberFormat="1" applyFont="1" applyFill="1" applyBorder="1" applyAlignment="1">
      <alignment horizontal="center"/>
    </xf>
    <xf numFmtId="3" fontId="19" fillId="9" borderId="2" xfId="0" applyNumberFormat="1" applyFont="1" applyFill="1" applyBorder="1" applyAlignment="1">
      <alignment horizontal="center"/>
    </xf>
    <xf numFmtId="0" fontId="19" fillId="8" borderId="29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/>
    </xf>
    <xf numFmtId="14" fontId="22" fillId="0" borderId="1" xfId="0" applyNumberFormat="1" applyFont="1" applyFill="1" applyBorder="1" applyAlignment="1">
      <alignment horizontal="center"/>
    </xf>
    <xf numFmtId="3" fontId="22" fillId="3" borderId="1" xfId="0" applyNumberFormat="1" applyFont="1" applyFill="1" applyBorder="1" applyAlignment="1">
      <alignment horizontal="right" vertical="top"/>
    </xf>
    <xf numFmtId="14" fontId="22" fillId="0" borderId="4" xfId="0" applyNumberFormat="1" applyFont="1" applyFill="1" applyBorder="1" applyAlignment="1">
      <alignment horizontal="center"/>
    </xf>
    <xf numFmtId="14" fontId="22" fillId="0" borderId="24" xfId="0" applyNumberFormat="1" applyFont="1" applyFill="1" applyBorder="1" applyAlignment="1">
      <alignment horizontal="center"/>
    </xf>
    <xf numFmtId="0" fontId="18" fillId="11" borderId="35" xfId="0" applyFont="1" applyFill="1" applyBorder="1" applyAlignment="1">
      <alignment horizontal="center" vertical="center"/>
    </xf>
    <xf numFmtId="0" fontId="22" fillId="11" borderId="22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0" fontId="22" fillId="11" borderId="24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/>
    </xf>
    <xf numFmtId="0" fontId="22" fillId="11" borderId="2" xfId="0" applyFont="1" applyFill="1" applyBorder="1" applyAlignment="1">
      <alignment horizontal="center"/>
    </xf>
    <xf numFmtId="0" fontId="22" fillId="11" borderId="22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center" vertical="center"/>
    </xf>
    <xf numFmtId="3" fontId="27" fillId="0" borderId="1" xfId="0" applyNumberFormat="1" applyFont="1" applyBorder="1"/>
    <xf numFmtId="0" fontId="0" fillId="0" borderId="0" xfId="0" applyFont="1"/>
    <xf numFmtId="0" fontId="19" fillId="8" borderId="47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19" fillId="8" borderId="24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20" fillId="9" borderId="41" xfId="0" applyFont="1" applyFill="1" applyBorder="1" applyAlignment="1">
      <alignment horizontal="center"/>
    </xf>
    <xf numFmtId="0" fontId="20" fillId="9" borderId="50" xfId="0" applyFont="1" applyFill="1" applyBorder="1" applyAlignment="1">
      <alignment horizontal="center"/>
    </xf>
    <xf numFmtId="0" fontId="20" fillId="9" borderId="51" xfId="0" applyFont="1" applyFill="1" applyBorder="1" applyAlignment="1">
      <alignment horizontal="center"/>
    </xf>
    <xf numFmtId="0" fontId="20" fillId="9" borderId="52" xfId="0" applyFont="1" applyFill="1" applyBorder="1" applyAlignment="1">
      <alignment horizontal="center"/>
    </xf>
    <xf numFmtId="0" fontId="19" fillId="9" borderId="53" xfId="0" applyFont="1" applyFill="1" applyBorder="1" applyAlignment="1">
      <alignment horizontal="center"/>
    </xf>
    <xf numFmtId="0" fontId="20" fillId="9" borderId="23" xfId="0" applyFont="1" applyFill="1" applyBorder="1" applyAlignment="1">
      <alignment horizontal="center"/>
    </xf>
    <xf numFmtId="0" fontId="20" fillId="9" borderId="37" xfId="0" applyFont="1" applyFill="1" applyBorder="1" applyAlignment="1">
      <alignment horizontal="center"/>
    </xf>
    <xf numFmtId="3" fontId="19" fillId="9" borderId="37" xfId="0" applyNumberFormat="1" applyFont="1" applyFill="1" applyBorder="1" applyAlignment="1">
      <alignment horizontal="center"/>
    </xf>
    <xf numFmtId="0" fontId="19" fillId="9" borderId="38" xfId="0" applyFont="1" applyFill="1" applyBorder="1" applyAlignment="1">
      <alignment horizontal="center"/>
    </xf>
    <xf numFmtId="14" fontId="25" fillId="10" borderId="20" xfId="0" applyNumberFormat="1" applyFont="1" applyFill="1" applyBorder="1" applyAlignment="1">
      <alignment horizontal="center"/>
    </xf>
    <xf numFmtId="14" fontId="25" fillId="3" borderId="42" xfId="0" applyNumberFormat="1" applyFont="1" applyFill="1" applyBorder="1" applyAlignment="1">
      <alignment horizontal="center"/>
    </xf>
    <xf numFmtId="14" fontId="25" fillId="10" borderId="18" xfId="0" applyNumberFormat="1" applyFont="1" applyFill="1" applyBorder="1" applyAlignment="1">
      <alignment horizontal="center"/>
    </xf>
    <xf numFmtId="14" fontId="25" fillId="10" borderId="19" xfId="0" applyNumberFormat="1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26" fillId="0" borderId="44" xfId="0" applyFont="1" applyFill="1" applyBorder="1" applyAlignment="1">
      <alignment horizontal="center" vertical="center"/>
    </xf>
    <xf numFmtId="3" fontId="28" fillId="3" borderId="44" xfId="0" applyNumberFormat="1" applyFont="1" applyFill="1" applyBorder="1" applyAlignment="1">
      <alignment horizontal="right" vertical="center"/>
    </xf>
    <xf numFmtId="3" fontId="22" fillId="12" borderId="44" xfId="0" applyNumberFormat="1" applyFont="1" applyFill="1" applyBorder="1" applyAlignment="1">
      <alignment horizontal="center" vertical="center"/>
    </xf>
    <xf numFmtId="0" fontId="22" fillId="12" borderId="44" xfId="0" applyFont="1" applyFill="1" applyBorder="1" applyAlignment="1">
      <alignment horizontal="center" vertical="center"/>
    </xf>
    <xf numFmtId="0" fontId="22" fillId="12" borderId="49" xfId="0" applyFont="1" applyFill="1" applyBorder="1" applyAlignment="1">
      <alignment horizontal="center" vertical="center"/>
    </xf>
    <xf numFmtId="0" fontId="22" fillId="12" borderId="54" xfId="0" applyFont="1" applyFill="1" applyBorder="1" applyAlignment="1">
      <alignment horizontal="center"/>
    </xf>
    <xf numFmtId="0" fontId="22" fillId="12" borderId="44" xfId="0" applyFont="1" applyFill="1" applyBorder="1" applyAlignment="1">
      <alignment horizontal="center"/>
    </xf>
    <xf numFmtId="0" fontId="22" fillId="12" borderId="49" xfId="0" applyFont="1" applyFill="1" applyBorder="1" applyAlignment="1">
      <alignment horizontal="center"/>
    </xf>
    <xf numFmtId="0" fontId="1" fillId="0" borderId="5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9" fillId="15" borderId="61" xfId="0" applyFont="1" applyFill="1" applyBorder="1" applyAlignment="1">
      <alignment horizontal="center" vertical="center" wrapText="1"/>
    </xf>
    <xf numFmtId="0" fontId="1" fillId="15" borderId="62" xfId="0" applyFont="1" applyFill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9" fillId="15" borderId="32" xfId="0" applyFont="1" applyFill="1" applyBorder="1" applyAlignment="1">
      <alignment horizontal="center" vertical="center" wrapText="1"/>
    </xf>
    <xf numFmtId="0" fontId="1" fillId="15" borderId="72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15" borderId="82" xfId="0" applyFont="1" applyFill="1" applyBorder="1" applyAlignment="1">
      <alignment horizontal="center" vertical="center" wrapText="1"/>
    </xf>
    <xf numFmtId="0" fontId="1" fillId="15" borderId="83" xfId="0" applyFont="1" applyFill="1" applyBorder="1" applyAlignment="1">
      <alignment horizontal="center" vertical="center" wrapText="1"/>
    </xf>
    <xf numFmtId="0" fontId="25" fillId="0" borderId="0" xfId="0" applyFont="1"/>
    <xf numFmtId="0" fontId="13" fillId="0" borderId="0" xfId="0" applyFont="1"/>
    <xf numFmtId="0" fontId="13" fillId="0" borderId="0" xfId="0" applyFont="1" applyAlignment="1"/>
    <xf numFmtId="0" fontId="30" fillId="0" borderId="0" xfId="0" applyFont="1" applyAlignment="1"/>
    <xf numFmtId="0" fontId="31" fillId="0" borderId="0" xfId="0" applyFont="1"/>
    <xf numFmtId="0" fontId="25" fillId="0" borderId="0" xfId="0" applyFont="1" applyAlignment="1">
      <alignment horizontal="center"/>
    </xf>
    <xf numFmtId="0" fontId="32" fillId="0" borderId="0" xfId="0" applyFont="1" applyAlignment="1"/>
    <xf numFmtId="0" fontId="0" fillId="0" borderId="0" xfId="0" applyBorder="1"/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2" fillId="12" borderId="28" xfId="0" applyFont="1" applyFill="1" applyBorder="1" applyAlignment="1">
      <alignment horizontal="center" vertical="center"/>
    </xf>
    <xf numFmtId="0" fontId="22" fillId="12" borderId="87" xfId="0" applyFont="1" applyFill="1" applyBorder="1" applyAlignment="1">
      <alignment horizontal="center"/>
    </xf>
    <xf numFmtId="0" fontId="22" fillId="12" borderId="29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18" fillId="11" borderId="3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14" fontId="25" fillId="10" borderId="1" xfId="0" applyNumberFormat="1" applyFont="1" applyFill="1" applyBorder="1" applyAlignment="1">
      <alignment horizontal="center"/>
    </xf>
    <xf numFmtId="14" fontId="25" fillId="3" borderId="1" xfId="0" applyNumberFormat="1" applyFont="1" applyFill="1" applyBorder="1" applyAlignment="1">
      <alignment horizontal="center"/>
    </xf>
    <xf numFmtId="0" fontId="18" fillId="11" borderId="3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6" fillId="4" borderId="0" xfId="0" applyFont="1" applyFill="1" applyAlignment="1">
      <alignment horizontal="left" vertical="center" indent="1"/>
    </xf>
    <xf numFmtId="0" fontId="0" fillId="0" borderId="0" xfId="0" applyFont="1" applyBorder="1"/>
    <xf numFmtId="3" fontId="22" fillId="3" borderId="0" xfId="0" applyNumberFormat="1" applyFont="1" applyFill="1" applyBorder="1" applyAlignment="1">
      <alignment horizontal="right" vertical="top"/>
    </xf>
    <xf numFmtId="14" fontId="22" fillId="0" borderId="0" xfId="0" applyNumberFormat="1" applyFont="1" applyFill="1" applyBorder="1" applyAlignment="1">
      <alignment horizontal="center"/>
    </xf>
    <xf numFmtId="0" fontId="18" fillId="10" borderId="35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9" fillId="3" borderId="0" xfId="0" applyFont="1" applyFill="1"/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8" fillId="7" borderId="43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8" borderId="46" xfId="0" applyFont="1" applyFill="1" applyBorder="1" applyAlignment="1">
      <alignment horizontal="center" vertical="center" wrapText="1"/>
    </xf>
    <xf numFmtId="0" fontId="18" fillId="8" borderId="49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8" borderId="24" xfId="0" applyFont="1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 textRotation="90" wrapText="1"/>
    </xf>
    <xf numFmtId="0" fontId="10" fillId="7" borderId="25" xfId="0" applyFont="1" applyFill="1" applyBorder="1" applyAlignment="1">
      <alignment horizontal="center" vertical="center" textRotation="90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2" fillId="3" borderId="46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3" fontId="22" fillId="3" borderId="18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43" xfId="0" applyNumberFormat="1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3" fontId="22" fillId="3" borderId="37" xfId="0" applyNumberFormat="1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41" xfId="0" applyFont="1" applyFill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23" fillId="10" borderId="37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3" fontId="22" fillId="3" borderId="37" xfId="0" applyNumberFormat="1" applyFont="1" applyFill="1" applyBorder="1" applyAlignment="1">
      <alignment horizontal="right" vertical="center"/>
    </xf>
    <xf numFmtId="3" fontId="22" fillId="3" borderId="18" xfId="0" applyNumberFormat="1" applyFont="1" applyFill="1" applyBorder="1" applyAlignment="1">
      <alignment horizontal="right" vertical="center"/>
    </xf>
    <xf numFmtId="0" fontId="19" fillId="8" borderId="51" xfId="0" applyFont="1" applyFill="1" applyBorder="1" applyAlignment="1">
      <alignment horizontal="center" vertical="center" wrapText="1"/>
    </xf>
    <xf numFmtId="0" fontId="19" fillId="8" borderId="48" xfId="0" applyFont="1" applyFill="1" applyBorder="1" applyAlignment="1">
      <alignment horizontal="center" vertical="center" wrapText="1"/>
    </xf>
    <xf numFmtId="0" fontId="19" fillId="8" borderId="41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19" fillId="8" borderId="38" xfId="0" applyFont="1" applyFill="1" applyBorder="1" applyAlignment="1">
      <alignment horizontal="center" vertical="center" wrapText="1"/>
    </xf>
    <xf numFmtId="0" fontId="29" fillId="14" borderId="5" xfId="0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15" borderId="66" xfId="0" applyFont="1" applyFill="1" applyBorder="1" applyAlignment="1">
      <alignment horizontal="center" vertical="center" wrapText="1"/>
    </xf>
    <xf numFmtId="0" fontId="29" fillId="15" borderId="67" xfId="0" applyFont="1" applyFill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57" xfId="0" applyFont="1" applyFill="1" applyBorder="1" applyAlignment="1">
      <alignment horizontal="center" vertical="center" wrapText="1"/>
    </xf>
    <xf numFmtId="0" fontId="29" fillId="14" borderId="58" xfId="0" applyFont="1" applyFill="1" applyBorder="1" applyAlignment="1">
      <alignment horizontal="center" vertical="center" wrapText="1"/>
    </xf>
    <xf numFmtId="0" fontId="29" fillId="14" borderId="59" xfId="0" applyFont="1" applyFill="1" applyBorder="1" applyAlignment="1">
      <alignment horizontal="center" vertical="center" wrapText="1"/>
    </xf>
    <xf numFmtId="0" fontId="29" fillId="14" borderId="60" xfId="0" applyFont="1" applyFill="1" applyBorder="1" applyAlignment="1">
      <alignment horizontal="center" vertical="center" wrapText="1"/>
    </xf>
    <xf numFmtId="0" fontId="29" fillId="15" borderId="77" xfId="0" applyFont="1" applyFill="1" applyBorder="1" applyAlignment="1">
      <alignment horizontal="center" vertical="center" wrapText="1"/>
    </xf>
    <xf numFmtId="0" fontId="29" fillId="15" borderId="81" xfId="0" applyFont="1" applyFill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15" borderId="71" xfId="0" applyFont="1" applyFill="1" applyBorder="1" applyAlignment="1">
      <alignment horizontal="center" vertical="center" wrapText="1"/>
    </xf>
    <xf numFmtId="0" fontId="29" fillId="15" borderId="76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3" fontId="22" fillId="3" borderId="43" xfId="0" applyNumberFormat="1" applyFont="1" applyFill="1" applyBorder="1" applyAlignment="1">
      <alignment horizontal="right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22" fillId="10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topLeftCell="A13" workbookViewId="0">
      <selection activeCell="C42" sqref="C42:C52"/>
    </sheetView>
  </sheetViews>
  <sheetFormatPr baseColWidth="10" defaultColWidth="9.140625" defaultRowHeight="15" x14ac:dyDescent="0.25"/>
  <cols>
    <col min="2" max="2" width="46.7109375" customWidth="1"/>
    <col min="3" max="3" width="14.7109375" customWidth="1"/>
    <col min="8" max="8" width="13.5703125" customWidth="1"/>
    <col min="9" max="9" width="12.42578125" customWidth="1"/>
    <col min="10" max="10" width="12.140625" customWidth="1"/>
    <col min="11" max="11" width="12.42578125" customWidth="1"/>
    <col min="12" max="12" width="27.85546875" customWidth="1"/>
    <col min="13" max="13" width="15.5703125" customWidth="1"/>
    <col min="14" max="14" width="10.85546875" customWidth="1"/>
    <col min="15" max="15" width="11.5703125" customWidth="1"/>
    <col min="16" max="16" width="11" customWidth="1"/>
    <col min="17" max="17" width="10.5703125" customWidth="1"/>
    <col min="19" max="19" width="11" customWidth="1"/>
    <col min="20" max="20" width="12.42578125" customWidth="1"/>
    <col min="21" max="21" width="10.85546875" customWidth="1"/>
    <col min="22" max="22" width="11.85546875" customWidth="1"/>
    <col min="23" max="23" width="11.42578125" customWidth="1"/>
    <col min="24" max="24" width="11" customWidth="1"/>
  </cols>
  <sheetData>
    <row r="1" spans="1:24" ht="18.75" x14ac:dyDescent="0.3">
      <c r="B1" s="1"/>
      <c r="C1" s="2"/>
      <c r="D1" s="2"/>
      <c r="E1" s="2"/>
      <c r="F1" s="2"/>
      <c r="G1" s="2"/>
      <c r="J1" s="2"/>
      <c r="K1" s="2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x14ac:dyDescent="0.35">
      <c r="B2" s="1"/>
      <c r="C2" s="2"/>
      <c r="D2" s="2"/>
      <c r="E2" s="2"/>
      <c r="F2" s="2"/>
      <c r="G2" s="2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7.25" customHeight="1" x14ac:dyDescent="0.25">
      <c r="B3" s="4" t="s">
        <v>1</v>
      </c>
      <c r="C3" s="138" t="s">
        <v>93</v>
      </c>
      <c r="D3" s="139"/>
      <c r="E3" s="139"/>
      <c r="F3" s="139"/>
      <c r="G3" s="139"/>
      <c r="H3" s="139"/>
      <c r="I3" s="140"/>
      <c r="J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customHeight="1" x14ac:dyDescent="0.25">
      <c r="B4" s="4" t="s">
        <v>2</v>
      </c>
      <c r="C4" s="138">
        <v>2024</v>
      </c>
      <c r="D4" s="139"/>
      <c r="E4" s="139"/>
      <c r="F4" s="139"/>
      <c r="G4" s="139"/>
      <c r="H4" s="139"/>
      <c r="I4" s="140"/>
      <c r="J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25">
      <c r="B5" s="4" t="s">
        <v>3</v>
      </c>
      <c r="C5" s="138" t="s">
        <v>93</v>
      </c>
      <c r="D5" s="139"/>
      <c r="E5" s="139"/>
      <c r="F5" s="139"/>
      <c r="G5" s="139"/>
      <c r="H5" s="139"/>
      <c r="I5" s="140"/>
      <c r="J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8.75" customHeight="1" x14ac:dyDescent="0.25">
      <c r="B6" s="4" t="s">
        <v>4</v>
      </c>
      <c r="C6" s="138" t="s">
        <v>5</v>
      </c>
      <c r="D6" s="139"/>
      <c r="E6" s="139"/>
      <c r="F6" s="139"/>
      <c r="G6" s="139"/>
      <c r="H6" s="139"/>
      <c r="I6" s="140"/>
      <c r="J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8" customHeight="1" x14ac:dyDescent="0.25">
      <c r="B7" s="4" t="s">
        <v>6</v>
      </c>
      <c r="C7" s="138" t="s">
        <v>100</v>
      </c>
      <c r="D7" s="139"/>
      <c r="E7" s="139"/>
      <c r="F7" s="139"/>
      <c r="G7" s="139"/>
      <c r="H7" s="139"/>
      <c r="I7" s="140"/>
      <c r="J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/>
      <c r="B8" s="7"/>
      <c r="C8" s="7"/>
      <c r="D8" s="7"/>
      <c r="E8" s="7"/>
      <c r="F8" s="7"/>
      <c r="G8" s="7"/>
      <c r="H8" s="7"/>
      <c r="I8" s="7"/>
      <c r="J8" s="8"/>
      <c r="K8" s="6"/>
      <c r="L8" s="6"/>
      <c r="M8" s="6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16.5" customHeight="1" x14ac:dyDescent="0.35">
      <c r="A9" s="9"/>
      <c r="B9" s="9"/>
      <c r="C9" s="9"/>
      <c r="D9" s="9"/>
      <c r="E9" s="9"/>
      <c r="F9" s="9"/>
      <c r="G9" s="9"/>
      <c r="H9" s="9"/>
      <c r="I9" s="10"/>
      <c r="J9" s="120" t="s">
        <v>106</v>
      </c>
      <c r="K9" s="120"/>
      <c r="L9" s="120"/>
      <c r="M9" s="120"/>
      <c r="N9" s="120"/>
      <c r="O9" s="120"/>
      <c r="P9" s="120"/>
      <c r="Q9" s="10"/>
      <c r="R9" s="9"/>
      <c r="S9" s="9"/>
      <c r="T9" s="9"/>
      <c r="U9" s="9"/>
      <c r="V9" s="9"/>
      <c r="W9" s="9"/>
      <c r="X9" s="9"/>
    </row>
    <row r="10" spans="1:24" ht="4.5" customHeight="1" x14ac:dyDescent="0.35">
      <c r="A10" s="9"/>
      <c r="B10" s="9"/>
      <c r="C10" s="9"/>
      <c r="D10" s="9"/>
      <c r="E10" s="9"/>
      <c r="F10" s="9"/>
      <c r="G10" s="9"/>
      <c r="H10" s="9"/>
      <c r="I10" s="10"/>
      <c r="J10" s="120"/>
      <c r="K10" s="120"/>
      <c r="L10" s="120"/>
      <c r="M10" s="120"/>
      <c r="N10" s="120"/>
      <c r="O10" s="120"/>
      <c r="P10" s="120"/>
      <c r="Q10" s="10"/>
      <c r="R10" s="9"/>
      <c r="S10" s="9"/>
      <c r="T10" s="9"/>
      <c r="U10" s="9"/>
      <c r="V10" s="9"/>
      <c r="W10" s="9"/>
      <c r="X10" s="9"/>
    </row>
    <row r="11" spans="1:24" ht="15.75" customHeight="1" x14ac:dyDescent="0.35">
      <c r="A11" s="9"/>
      <c r="B11" s="9"/>
      <c r="C11" s="9"/>
      <c r="D11" s="9"/>
      <c r="E11" s="9"/>
      <c r="F11" s="9"/>
      <c r="G11" s="11"/>
      <c r="H11" s="11"/>
      <c r="I11" s="12" t="s">
        <v>7</v>
      </c>
      <c r="J11" s="120"/>
      <c r="K11" s="120"/>
      <c r="L11" s="120"/>
      <c r="M11" s="120"/>
      <c r="N11" s="120"/>
      <c r="O11" s="120"/>
      <c r="P11" s="120"/>
      <c r="Q11" s="10"/>
      <c r="R11" s="9"/>
      <c r="S11" s="9"/>
      <c r="T11" s="9"/>
      <c r="U11" s="9"/>
      <c r="V11" s="9"/>
      <c r="W11" s="9"/>
      <c r="X11" s="9"/>
    </row>
    <row r="12" spans="1:24" ht="12" customHeight="1" x14ac:dyDescent="0.35">
      <c r="A12" s="9"/>
      <c r="B12" s="9"/>
      <c r="C12" s="9"/>
      <c r="D12" s="9"/>
      <c r="E12" s="9"/>
      <c r="F12" s="9"/>
      <c r="G12" s="9"/>
      <c r="H12" s="9"/>
      <c r="I12" s="10"/>
      <c r="J12" s="120"/>
      <c r="K12" s="120"/>
      <c r="L12" s="120"/>
      <c r="M12" s="120"/>
      <c r="N12" s="120"/>
      <c r="O12" s="120"/>
      <c r="P12" s="120"/>
      <c r="Q12" s="10"/>
      <c r="R12" s="9"/>
      <c r="S12" s="9"/>
      <c r="T12" s="9"/>
      <c r="U12" s="9"/>
      <c r="V12" s="9"/>
      <c r="W12" s="9"/>
      <c r="X12" s="9"/>
    </row>
    <row r="13" spans="1:24" x14ac:dyDescent="0.25">
      <c r="M13" s="5"/>
    </row>
    <row r="14" spans="1:24" ht="15.75" thickBot="1" x14ac:dyDescent="0.3">
      <c r="B14" s="13"/>
    </row>
    <row r="15" spans="1:24" ht="30.75" customHeight="1" thickBot="1" x14ac:dyDescent="0.3">
      <c r="A15" s="133" t="s">
        <v>8</v>
      </c>
      <c r="B15" s="134"/>
      <c r="C15" s="134"/>
      <c r="D15" s="134"/>
      <c r="E15" s="134"/>
      <c r="F15" s="134"/>
      <c r="G15" s="135"/>
      <c r="H15" s="130" t="s">
        <v>9</v>
      </c>
      <c r="I15" s="150" t="s">
        <v>10</v>
      </c>
      <c r="J15" s="151"/>
      <c r="K15" s="151"/>
      <c r="L15" s="152"/>
      <c r="M15" s="150" t="s">
        <v>11</v>
      </c>
      <c r="N15" s="151"/>
      <c r="O15" s="152"/>
      <c r="P15" s="153" t="s">
        <v>12</v>
      </c>
      <c r="Q15" s="154"/>
      <c r="R15" s="154"/>
      <c r="S15" s="154"/>
      <c r="T15" s="154"/>
      <c r="U15" s="154"/>
      <c r="V15" s="155"/>
      <c r="W15" s="127" t="s">
        <v>13</v>
      </c>
      <c r="X15" s="129"/>
    </row>
    <row r="16" spans="1:24" ht="64.5" customHeight="1" x14ac:dyDescent="0.25">
      <c r="A16" s="156" t="s">
        <v>14</v>
      </c>
      <c r="B16" s="158" t="s">
        <v>15</v>
      </c>
      <c r="C16" s="160" t="s">
        <v>16</v>
      </c>
      <c r="D16" s="141" t="s">
        <v>17</v>
      </c>
      <c r="E16" s="141" t="s">
        <v>18</v>
      </c>
      <c r="F16" s="141" t="s">
        <v>19</v>
      </c>
      <c r="G16" s="143" t="s">
        <v>20</v>
      </c>
      <c r="H16" s="131"/>
      <c r="I16" s="145" t="s">
        <v>21</v>
      </c>
      <c r="J16" s="22" t="s">
        <v>22</v>
      </c>
      <c r="K16" s="22" t="s">
        <v>23</v>
      </c>
      <c r="L16" s="23" t="s">
        <v>24</v>
      </c>
      <c r="M16" s="24" t="s">
        <v>25</v>
      </c>
      <c r="N16" s="22" t="s">
        <v>26</v>
      </c>
      <c r="O16" s="25" t="s">
        <v>27</v>
      </c>
      <c r="P16" s="26" t="s">
        <v>28</v>
      </c>
      <c r="Q16" s="27" t="s">
        <v>29</v>
      </c>
      <c r="R16" s="147" t="s">
        <v>30</v>
      </c>
      <c r="S16" s="27" t="s">
        <v>31</v>
      </c>
      <c r="T16" s="27" t="s">
        <v>32</v>
      </c>
      <c r="U16" s="27" t="s">
        <v>33</v>
      </c>
      <c r="V16" s="28" t="s">
        <v>34</v>
      </c>
      <c r="W16" s="29" t="s">
        <v>35</v>
      </c>
      <c r="X16" s="148" t="s">
        <v>36</v>
      </c>
    </row>
    <row r="17" spans="1:24" ht="9.75" customHeight="1" thickBot="1" x14ac:dyDescent="0.3">
      <c r="A17" s="157"/>
      <c r="B17" s="159"/>
      <c r="C17" s="160"/>
      <c r="D17" s="142"/>
      <c r="E17" s="142"/>
      <c r="F17" s="142"/>
      <c r="G17" s="144"/>
      <c r="H17" s="132"/>
      <c r="I17" s="146"/>
      <c r="J17" s="30" t="s">
        <v>37</v>
      </c>
      <c r="K17" s="31" t="s">
        <v>38</v>
      </c>
      <c r="L17" s="32" t="s">
        <v>39</v>
      </c>
      <c r="M17" s="33" t="s">
        <v>40</v>
      </c>
      <c r="N17" s="34" t="s">
        <v>37</v>
      </c>
      <c r="O17" s="35" t="s">
        <v>40</v>
      </c>
      <c r="P17" s="33" t="s">
        <v>41</v>
      </c>
      <c r="Q17" s="36" t="s">
        <v>37</v>
      </c>
      <c r="R17" s="147"/>
      <c r="S17" s="34" t="s">
        <v>41</v>
      </c>
      <c r="T17" s="37" t="s">
        <v>42</v>
      </c>
      <c r="U17" s="37" t="s">
        <v>38</v>
      </c>
      <c r="V17" s="38" t="s">
        <v>43</v>
      </c>
      <c r="W17" s="39"/>
      <c r="X17" s="149"/>
    </row>
    <row r="18" spans="1:24" ht="16.5" x14ac:dyDescent="0.3">
      <c r="A18" s="136">
        <v>1</v>
      </c>
      <c r="B18" s="163" t="s">
        <v>48</v>
      </c>
      <c r="C18" s="165"/>
      <c r="D18" s="167"/>
      <c r="E18" s="168" t="s">
        <v>97</v>
      </c>
      <c r="F18" s="168">
        <v>1</v>
      </c>
      <c r="G18" s="161" t="s">
        <v>45</v>
      </c>
      <c r="H18" s="40" t="s">
        <v>46</v>
      </c>
      <c r="I18" s="41">
        <v>45298</v>
      </c>
      <c r="J18" s="42">
        <f>I18+12+4+1</f>
        <v>45315</v>
      </c>
      <c r="K18" s="42">
        <f>J18+3+1</f>
        <v>45319</v>
      </c>
      <c r="L18" s="42">
        <f>K18+30+1</f>
        <v>45350</v>
      </c>
      <c r="M18" s="42">
        <f>L18+15+6</f>
        <v>45371</v>
      </c>
      <c r="N18" s="42">
        <f>M18+12+4+2</f>
        <v>45389</v>
      </c>
      <c r="O18" s="42">
        <f>N18+15+6</f>
        <v>45410</v>
      </c>
      <c r="P18" s="42">
        <f>O18+7+2+1</f>
        <v>45420</v>
      </c>
      <c r="Q18" s="42">
        <f>P18+12+4+2</f>
        <v>45438</v>
      </c>
      <c r="R18" s="43"/>
      <c r="S18" s="44">
        <f>Q18+7+2+1</f>
        <v>45448</v>
      </c>
      <c r="T18" s="42">
        <f>S18+10+4</f>
        <v>45462</v>
      </c>
      <c r="U18" s="42">
        <f>T18+3</f>
        <v>45465</v>
      </c>
      <c r="V18" s="42">
        <f>U18+3+2</f>
        <v>45470</v>
      </c>
      <c r="W18" s="42">
        <f>V18+5+1</f>
        <v>45476</v>
      </c>
      <c r="X18" s="45"/>
    </row>
    <row r="19" spans="1:24" ht="15" customHeight="1" x14ac:dyDescent="0.3">
      <c r="A19" s="137"/>
      <c r="B19" s="164"/>
      <c r="C19" s="166"/>
      <c r="D19" s="165"/>
      <c r="E19" s="169"/>
      <c r="F19" s="169"/>
      <c r="G19" s="162"/>
      <c r="H19" s="46" t="s">
        <v>47</v>
      </c>
      <c r="I19" s="47"/>
      <c r="J19" s="47"/>
      <c r="K19" s="47"/>
      <c r="L19" s="47"/>
      <c r="M19" s="47"/>
      <c r="N19" s="47"/>
      <c r="O19" s="47"/>
      <c r="P19" s="47"/>
      <c r="Q19" s="47"/>
      <c r="R19" s="43"/>
      <c r="S19" s="48"/>
      <c r="T19" s="47"/>
      <c r="U19" s="47"/>
      <c r="V19" s="47"/>
      <c r="W19" s="47"/>
      <c r="X19" s="49"/>
    </row>
    <row r="20" spans="1:24" ht="16.5" x14ac:dyDescent="0.3">
      <c r="A20" s="179">
        <v>3</v>
      </c>
      <c r="B20" s="172" t="s">
        <v>102</v>
      </c>
      <c r="C20" s="165"/>
      <c r="D20" s="170"/>
      <c r="E20" s="171" t="s">
        <v>97</v>
      </c>
      <c r="F20" s="171">
        <v>3</v>
      </c>
      <c r="G20" s="176" t="s">
        <v>45</v>
      </c>
      <c r="H20" s="40" t="s">
        <v>46</v>
      </c>
      <c r="I20" s="41">
        <v>45302</v>
      </c>
      <c r="J20" s="42">
        <f>I20+12+4+1</f>
        <v>45319</v>
      </c>
      <c r="K20" s="42">
        <f>J20+3+1</f>
        <v>45323</v>
      </c>
      <c r="L20" s="42">
        <f>K20+30</f>
        <v>45353</v>
      </c>
      <c r="M20" s="42">
        <f>L20+15+6</f>
        <v>45374</v>
      </c>
      <c r="N20" s="42">
        <f>M20+12+4</f>
        <v>45390</v>
      </c>
      <c r="O20" s="42">
        <f>N20+15+6</f>
        <v>45411</v>
      </c>
      <c r="P20" s="42">
        <f>O20+7+2+1</f>
        <v>45421</v>
      </c>
      <c r="Q20" s="42">
        <f>P20+12+4+2</f>
        <v>45439</v>
      </c>
      <c r="R20" s="43"/>
      <c r="S20" s="44">
        <f>Q20+7+2+1</f>
        <v>45449</v>
      </c>
      <c r="T20" s="42">
        <f>S20+10+4</f>
        <v>45463</v>
      </c>
      <c r="U20" s="42">
        <f>T20+3</f>
        <v>45466</v>
      </c>
      <c r="V20" s="42">
        <f>U20+3+2</f>
        <v>45471</v>
      </c>
      <c r="W20" s="42">
        <f>V20+5+1</f>
        <v>45477</v>
      </c>
      <c r="X20" s="45"/>
    </row>
    <row r="21" spans="1:24" ht="16.5" customHeight="1" x14ac:dyDescent="0.3">
      <c r="A21" s="137"/>
      <c r="B21" s="172"/>
      <c r="C21" s="166"/>
      <c r="D21" s="165"/>
      <c r="E21" s="169"/>
      <c r="F21" s="169"/>
      <c r="G21" s="162"/>
      <c r="H21" s="46" t="s">
        <v>47</v>
      </c>
      <c r="I21" s="47"/>
      <c r="J21" s="50"/>
      <c r="K21" s="50"/>
      <c r="L21" s="49"/>
      <c r="M21" s="47"/>
      <c r="N21" s="50"/>
      <c r="O21" s="51"/>
      <c r="P21" s="52"/>
      <c r="Q21" s="53"/>
      <c r="R21" s="50"/>
      <c r="S21" s="50"/>
      <c r="T21" s="50"/>
      <c r="U21" s="50"/>
      <c r="V21" s="51"/>
      <c r="W21" s="47"/>
      <c r="X21" s="49"/>
    </row>
    <row r="22" spans="1:24" ht="16.5" x14ac:dyDescent="0.3">
      <c r="A22" s="175"/>
      <c r="B22" s="172" t="s">
        <v>94</v>
      </c>
      <c r="C22" s="165"/>
      <c r="D22" s="170"/>
      <c r="E22" s="171" t="s">
        <v>97</v>
      </c>
      <c r="F22" s="171">
        <v>4</v>
      </c>
      <c r="G22" s="176" t="s">
        <v>45</v>
      </c>
      <c r="H22" s="40" t="s">
        <v>46</v>
      </c>
      <c r="I22" s="41">
        <v>45298</v>
      </c>
      <c r="J22" s="42">
        <f>I22+12+4+1</f>
        <v>45315</v>
      </c>
      <c r="K22" s="42">
        <f>J22+3+1</f>
        <v>45319</v>
      </c>
      <c r="L22" s="42">
        <f>K22+30+1</f>
        <v>45350</v>
      </c>
      <c r="M22" s="42">
        <f>L22+15+6</f>
        <v>45371</v>
      </c>
      <c r="N22" s="42">
        <f>M22+12+4+2</f>
        <v>45389</v>
      </c>
      <c r="O22" s="42">
        <f>N22+15+6</f>
        <v>45410</v>
      </c>
      <c r="P22" s="42">
        <f>O22+7+2+1</f>
        <v>45420</v>
      </c>
      <c r="Q22" s="42">
        <f>P22+12+4+2</f>
        <v>45438</v>
      </c>
      <c r="R22" s="43"/>
      <c r="S22" s="44">
        <f>Q22+7+2+1</f>
        <v>45448</v>
      </c>
      <c r="T22" s="42">
        <f>S22+10+4</f>
        <v>45462</v>
      </c>
      <c r="U22" s="42">
        <f>T22+3</f>
        <v>45465</v>
      </c>
      <c r="V22" s="42">
        <f>U22+3+2</f>
        <v>45470</v>
      </c>
      <c r="W22" s="42">
        <f>V22+5+1</f>
        <v>45476</v>
      </c>
      <c r="X22" s="49"/>
    </row>
    <row r="23" spans="1:24" ht="12.75" customHeight="1" x14ac:dyDescent="0.3">
      <c r="A23" s="175"/>
      <c r="B23" s="172"/>
      <c r="C23" s="166"/>
      <c r="D23" s="165"/>
      <c r="E23" s="169"/>
      <c r="F23" s="169"/>
      <c r="G23" s="162"/>
      <c r="H23" s="46" t="s">
        <v>47</v>
      </c>
      <c r="I23" s="47"/>
      <c r="J23" s="47"/>
      <c r="K23" s="47"/>
      <c r="L23" s="47"/>
      <c r="M23" s="47"/>
      <c r="N23" s="47"/>
      <c r="O23" s="47"/>
      <c r="P23" s="47"/>
      <c r="Q23" s="47"/>
      <c r="R23" s="43"/>
      <c r="S23" s="48"/>
      <c r="T23" s="47"/>
      <c r="U23" s="47"/>
      <c r="V23" s="47"/>
      <c r="W23" s="47"/>
      <c r="X23" s="49"/>
    </row>
    <row r="24" spans="1:24" ht="16.5" x14ac:dyDescent="0.3">
      <c r="A24" s="175"/>
      <c r="B24" s="173" t="s">
        <v>95</v>
      </c>
      <c r="C24" s="165"/>
      <c r="D24" s="170"/>
      <c r="E24" s="171" t="s">
        <v>97</v>
      </c>
      <c r="F24" s="171">
        <v>5</v>
      </c>
      <c r="G24" s="176" t="s">
        <v>45</v>
      </c>
      <c r="H24" s="40" t="s">
        <v>46</v>
      </c>
      <c r="I24" s="41">
        <v>45309</v>
      </c>
      <c r="J24" s="42">
        <f>I24+12+4+1</f>
        <v>45326</v>
      </c>
      <c r="K24" s="42">
        <f>J24+3+1</f>
        <v>45330</v>
      </c>
      <c r="L24" s="42">
        <f>K24+30+1</f>
        <v>45361</v>
      </c>
      <c r="M24" s="42">
        <f>L24+15+6</f>
        <v>45382</v>
      </c>
      <c r="N24" s="42">
        <f>M24+12+4+2</f>
        <v>45400</v>
      </c>
      <c r="O24" s="42">
        <f>N24+15+6</f>
        <v>45421</v>
      </c>
      <c r="P24" s="42">
        <f>O24+7+2+1</f>
        <v>45431</v>
      </c>
      <c r="Q24" s="42">
        <f>P24+12+4+2</f>
        <v>45449</v>
      </c>
      <c r="R24" s="43"/>
      <c r="S24" s="44">
        <f>Q24+7+2+1</f>
        <v>45459</v>
      </c>
      <c r="T24" s="42">
        <f>S24+10+4</f>
        <v>45473</v>
      </c>
      <c r="U24" s="42">
        <f>T24+3</f>
        <v>45476</v>
      </c>
      <c r="V24" s="42">
        <f>U24+3+2</f>
        <v>45481</v>
      </c>
      <c r="W24" s="42">
        <f>V24+5+1</f>
        <v>45487</v>
      </c>
      <c r="X24" s="49"/>
    </row>
    <row r="25" spans="1:24" ht="16.5" x14ac:dyDescent="0.3">
      <c r="A25" s="175"/>
      <c r="B25" s="174"/>
      <c r="C25" s="166"/>
      <c r="D25" s="165"/>
      <c r="E25" s="169"/>
      <c r="F25" s="169"/>
      <c r="G25" s="162"/>
      <c r="H25" s="46" t="s">
        <v>47</v>
      </c>
      <c r="I25" s="47"/>
      <c r="J25" s="50"/>
      <c r="K25" s="50"/>
      <c r="L25" s="49"/>
      <c r="M25" s="47"/>
      <c r="N25" s="50"/>
      <c r="O25" s="51"/>
      <c r="P25" s="52"/>
      <c r="Q25" s="53"/>
      <c r="R25" s="50"/>
      <c r="S25" s="50"/>
      <c r="T25" s="50"/>
      <c r="U25" s="50"/>
      <c r="V25" s="51"/>
      <c r="W25" s="47"/>
      <c r="X25" s="49"/>
    </row>
    <row r="26" spans="1:24" ht="16.5" x14ac:dyDescent="0.3">
      <c r="A26" s="231"/>
      <c r="B26" s="173" t="s">
        <v>96</v>
      </c>
      <c r="C26" s="170"/>
      <c r="D26" s="170"/>
      <c r="E26" s="171" t="s">
        <v>97</v>
      </c>
      <c r="F26" s="171">
        <v>6</v>
      </c>
      <c r="G26" s="176" t="s">
        <v>45</v>
      </c>
      <c r="H26" s="40" t="s">
        <v>46</v>
      </c>
      <c r="I26" s="41">
        <v>45309</v>
      </c>
      <c r="J26" s="42">
        <f>I26+12+4+1</f>
        <v>45326</v>
      </c>
      <c r="K26" s="42">
        <f>J26+3+1</f>
        <v>45330</v>
      </c>
      <c r="L26" s="42">
        <f>K26+30+1</f>
        <v>45361</v>
      </c>
      <c r="M26" s="42">
        <f>L26+15+6</f>
        <v>45382</v>
      </c>
      <c r="N26" s="42">
        <f>M26+12+4+2</f>
        <v>45400</v>
      </c>
      <c r="O26" s="42">
        <f>N26+15+6</f>
        <v>45421</v>
      </c>
      <c r="P26" s="42">
        <f>O26+7+2+1</f>
        <v>45431</v>
      </c>
      <c r="Q26" s="42">
        <f>P26+12+4+2</f>
        <v>45449</v>
      </c>
      <c r="R26" s="43"/>
      <c r="S26" s="44">
        <f>Q26+7+2+1</f>
        <v>45459</v>
      </c>
      <c r="T26" s="42">
        <f>S26+10+4</f>
        <v>45473</v>
      </c>
      <c r="U26" s="42">
        <f>T26+3</f>
        <v>45476</v>
      </c>
      <c r="V26" s="42">
        <f>U26+3+2</f>
        <v>45481</v>
      </c>
      <c r="W26" s="42">
        <f>V26+5+1</f>
        <v>45487</v>
      </c>
      <c r="X26" s="49"/>
    </row>
    <row r="27" spans="1:24" ht="16.5" x14ac:dyDescent="0.3">
      <c r="A27" s="232"/>
      <c r="B27" s="174"/>
      <c r="C27" s="165"/>
      <c r="D27" s="165"/>
      <c r="E27" s="169"/>
      <c r="F27" s="169"/>
      <c r="G27" s="162"/>
      <c r="H27" s="46" t="s">
        <v>47</v>
      </c>
      <c r="I27" s="47"/>
      <c r="J27" s="50"/>
      <c r="K27" s="50"/>
      <c r="L27" s="49"/>
      <c r="M27" s="47"/>
      <c r="N27" s="50"/>
      <c r="O27" s="51"/>
      <c r="P27" s="52"/>
      <c r="Q27" s="53"/>
      <c r="R27" s="50"/>
      <c r="S27" s="50"/>
      <c r="T27" s="50"/>
      <c r="U27" s="50"/>
      <c r="V27" s="51"/>
      <c r="W27" s="47"/>
      <c r="X27" s="49"/>
    </row>
    <row r="28" spans="1:24" ht="16.5" x14ac:dyDescent="0.3">
      <c r="A28" s="175"/>
      <c r="B28" s="173" t="s">
        <v>105</v>
      </c>
      <c r="C28" s="170"/>
      <c r="D28" s="170"/>
      <c r="E28" s="171" t="s">
        <v>97</v>
      </c>
      <c r="F28" s="171">
        <v>7</v>
      </c>
      <c r="G28" s="176" t="s">
        <v>45</v>
      </c>
      <c r="H28" s="40" t="s">
        <v>46</v>
      </c>
      <c r="I28" s="41">
        <v>45316</v>
      </c>
      <c r="J28" s="42">
        <f>I28+12+4+1</f>
        <v>45333</v>
      </c>
      <c r="K28" s="42">
        <f>J28+3+1</f>
        <v>45337</v>
      </c>
      <c r="L28" s="42">
        <f>K28+30+1</f>
        <v>45368</v>
      </c>
      <c r="M28" s="42">
        <f>L28+15+6</f>
        <v>45389</v>
      </c>
      <c r="N28" s="42">
        <f>M28+12+4+2</f>
        <v>45407</v>
      </c>
      <c r="O28" s="42">
        <f>N28+15+6</f>
        <v>45428</v>
      </c>
      <c r="P28" s="42">
        <f>O28+7+2+1</f>
        <v>45438</v>
      </c>
      <c r="Q28" s="42">
        <f>P28+12+4+2</f>
        <v>45456</v>
      </c>
      <c r="R28" s="43"/>
      <c r="S28" s="44">
        <f>Q28+7+2+1</f>
        <v>45466</v>
      </c>
      <c r="T28" s="42">
        <f>S28+10+4</f>
        <v>45480</v>
      </c>
      <c r="U28" s="42">
        <f>T28+3</f>
        <v>45483</v>
      </c>
      <c r="V28" s="42">
        <f>U28+3+2</f>
        <v>45488</v>
      </c>
      <c r="W28" s="42">
        <f>V28+5+1</f>
        <v>45494</v>
      </c>
      <c r="X28" s="49"/>
    </row>
    <row r="29" spans="1:24" ht="16.5" x14ac:dyDescent="0.3">
      <c r="A29" s="175"/>
      <c r="B29" s="174"/>
      <c r="C29" s="165"/>
      <c r="D29" s="165"/>
      <c r="E29" s="169"/>
      <c r="F29" s="169"/>
      <c r="G29" s="162"/>
      <c r="H29" s="46" t="s">
        <v>47</v>
      </c>
      <c r="I29" s="47"/>
      <c r="J29" s="47"/>
      <c r="K29" s="47"/>
      <c r="L29" s="47"/>
      <c r="M29" s="47"/>
      <c r="N29" s="47"/>
      <c r="O29" s="47"/>
      <c r="P29" s="47"/>
      <c r="Q29" s="47"/>
      <c r="R29" s="43"/>
      <c r="S29" s="48"/>
      <c r="T29" s="47"/>
      <c r="U29" s="47"/>
      <c r="V29" s="47"/>
      <c r="W29" s="47"/>
      <c r="X29" s="49"/>
    </row>
    <row r="30" spans="1:24" ht="16.5" x14ac:dyDescent="0.3">
      <c r="A30" s="175">
        <v>4</v>
      </c>
      <c r="B30" s="177" t="s">
        <v>108</v>
      </c>
      <c r="C30" s="165"/>
      <c r="D30" s="170"/>
      <c r="E30" s="171" t="s">
        <v>97</v>
      </c>
      <c r="F30" s="171">
        <v>8</v>
      </c>
      <c r="G30" s="176" t="s">
        <v>45</v>
      </c>
      <c r="H30" s="124" t="s">
        <v>46</v>
      </c>
      <c r="I30" s="41">
        <v>45333</v>
      </c>
      <c r="J30" s="42">
        <f>I30+12+4+1</f>
        <v>45350</v>
      </c>
      <c r="K30" s="42">
        <f>J30+3+1</f>
        <v>45354</v>
      </c>
      <c r="L30" s="42">
        <f>K30+30</f>
        <v>45384</v>
      </c>
      <c r="M30" s="42">
        <f>L30+15+6</f>
        <v>45405</v>
      </c>
      <c r="N30" s="42">
        <f>M30+12+4</f>
        <v>45421</v>
      </c>
      <c r="O30" s="42">
        <f>N30+15+6</f>
        <v>45442</v>
      </c>
      <c r="P30" s="42">
        <f>O30+7+2+1</f>
        <v>45452</v>
      </c>
      <c r="Q30" s="42">
        <f>P30+12+4+2</f>
        <v>45470</v>
      </c>
      <c r="R30" s="43"/>
      <c r="S30" s="44">
        <f>Q30+7+2+1</f>
        <v>45480</v>
      </c>
      <c r="T30" s="42">
        <f>S30+10+4</f>
        <v>45494</v>
      </c>
      <c r="U30" s="42">
        <f>T30+3</f>
        <v>45497</v>
      </c>
      <c r="V30" s="42">
        <f>U30+3+2</f>
        <v>45502</v>
      </c>
      <c r="W30" s="42">
        <f>V30+5+1</f>
        <v>45508</v>
      </c>
      <c r="X30" s="45"/>
    </row>
    <row r="31" spans="1:24" ht="16.5" x14ac:dyDescent="0.3">
      <c r="A31" s="175"/>
      <c r="B31" s="178"/>
      <c r="C31" s="166"/>
      <c r="D31" s="165"/>
      <c r="E31" s="169"/>
      <c r="F31" s="169"/>
      <c r="G31" s="162"/>
      <c r="H31" s="46" t="s">
        <v>47</v>
      </c>
      <c r="I31" s="47"/>
      <c r="J31" s="50"/>
      <c r="K31" s="50"/>
      <c r="L31" s="49"/>
      <c r="M31" s="47"/>
      <c r="N31" s="50"/>
      <c r="O31" s="51"/>
      <c r="P31" s="52"/>
      <c r="Q31" s="53"/>
      <c r="R31" s="50"/>
      <c r="S31" s="50"/>
      <c r="T31" s="50"/>
      <c r="U31" s="50"/>
      <c r="V31" s="51"/>
      <c r="W31" s="47"/>
      <c r="X31" s="49"/>
    </row>
    <row r="32" spans="1:24" ht="17.25" thickBot="1" x14ac:dyDescent="0.35">
      <c r="A32" s="55"/>
      <c r="B32" s="56" t="s">
        <v>49</v>
      </c>
      <c r="C32" s="57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2"/>
      <c r="S32" s="121"/>
      <c r="T32" s="121"/>
      <c r="U32" s="121"/>
      <c r="V32" s="121"/>
      <c r="W32" s="121"/>
      <c r="X32" s="123"/>
    </row>
    <row r="33" spans="1:24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  <c r="R33" s="14"/>
      <c r="S33" s="14"/>
      <c r="T33" s="14"/>
      <c r="U33" s="14"/>
      <c r="V33" s="14"/>
      <c r="W33" s="16"/>
      <c r="X33" s="16"/>
    </row>
    <row r="34" spans="1:24" ht="15.75" x14ac:dyDescent="0.25">
      <c r="A34" s="6"/>
      <c r="B34" s="7"/>
      <c r="C34" s="7"/>
      <c r="D34" s="7"/>
      <c r="E34" s="7"/>
      <c r="F34" s="7"/>
      <c r="G34" s="7"/>
      <c r="H34" s="7"/>
      <c r="I34" s="7"/>
      <c r="J34" s="8"/>
      <c r="K34" s="6"/>
      <c r="L34" s="6"/>
      <c r="M34" s="6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23.25" x14ac:dyDescent="0.35">
      <c r="A35" s="9"/>
      <c r="B35" s="9"/>
      <c r="C35" s="9"/>
      <c r="D35" s="9"/>
      <c r="E35" s="9"/>
      <c r="F35" s="9"/>
      <c r="G35" s="9"/>
      <c r="H35" s="9"/>
      <c r="I35" s="125" t="s">
        <v>107</v>
      </c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9"/>
      <c r="W35" s="9"/>
      <c r="X35" s="9"/>
    </row>
    <row r="36" spans="1:24" ht="23.25" x14ac:dyDescent="0.35">
      <c r="A36" s="9"/>
      <c r="B36" s="9"/>
      <c r="C36" s="9" t="s">
        <v>7</v>
      </c>
      <c r="D36" s="9"/>
      <c r="E36" s="9"/>
      <c r="F36" s="9"/>
      <c r="G36" s="9"/>
      <c r="H36" s="9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9"/>
      <c r="W36" s="9"/>
      <c r="X36" s="9"/>
    </row>
    <row r="37" spans="1:24" ht="14.25" customHeight="1" x14ac:dyDescent="0.25">
      <c r="M37" s="5"/>
    </row>
    <row r="38" spans="1:24" ht="15.75" thickBot="1" x14ac:dyDescent="0.3">
      <c r="B38" s="13"/>
    </row>
    <row r="39" spans="1:24" ht="17.25" thickBot="1" x14ac:dyDescent="0.3">
      <c r="A39" s="127" t="s">
        <v>8</v>
      </c>
      <c r="B39" s="128"/>
      <c r="C39" s="128"/>
      <c r="D39" s="128"/>
      <c r="E39" s="128"/>
      <c r="F39" s="128"/>
      <c r="G39" s="129"/>
      <c r="H39" s="130" t="s">
        <v>9</v>
      </c>
      <c r="I39" s="127" t="s">
        <v>50</v>
      </c>
      <c r="J39" s="128"/>
      <c r="K39" s="128"/>
      <c r="L39" s="129"/>
      <c r="M39" s="133" t="s">
        <v>11</v>
      </c>
      <c r="N39" s="134"/>
      <c r="O39" s="135"/>
      <c r="P39" s="127" t="s">
        <v>12</v>
      </c>
      <c r="Q39" s="128"/>
      <c r="R39" s="128"/>
      <c r="S39" s="128"/>
      <c r="T39" s="128"/>
      <c r="U39" s="129"/>
      <c r="V39" s="127" t="s">
        <v>13</v>
      </c>
      <c r="W39" s="129"/>
    </row>
    <row r="40" spans="1:24" ht="60" x14ac:dyDescent="0.25">
      <c r="A40" s="156" t="s">
        <v>14</v>
      </c>
      <c r="B40" s="158" t="s">
        <v>15</v>
      </c>
      <c r="C40" s="158" t="s">
        <v>16</v>
      </c>
      <c r="D40" s="141" t="s">
        <v>17</v>
      </c>
      <c r="E40" s="141" t="s">
        <v>18</v>
      </c>
      <c r="F40" s="141" t="s">
        <v>19</v>
      </c>
      <c r="G40" s="143" t="s">
        <v>20</v>
      </c>
      <c r="H40" s="131"/>
      <c r="I40" s="145" t="s">
        <v>51</v>
      </c>
      <c r="J40" s="59" t="s">
        <v>52</v>
      </c>
      <c r="K40" s="60" t="s">
        <v>53</v>
      </c>
      <c r="L40" s="61" t="s">
        <v>24</v>
      </c>
      <c r="M40" s="26" t="s">
        <v>54</v>
      </c>
      <c r="N40" s="27" t="s">
        <v>55</v>
      </c>
      <c r="O40" s="62" t="s">
        <v>27</v>
      </c>
      <c r="P40" s="63" t="s">
        <v>56</v>
      </c>
      <c r="Q40" s="60" t="s">
        <v>57</v>
      </c>
      <c r="R40" s="185" t="s">
        <v>58</v>
      </c>
      <c r="S40" s="60" t="s">
        <v>59</v>
      </c>
      <c r="T40" s="60" t="s">
        <v>60</v>
      </c>
      <c r="U40" s="61" t="s">
        <v>34</v>
      </c>
      <c r="V40" s="187" t="s">
        <v>35</v>
      </c>
      <c r="W40" s="189" t="s">
        <v>36</v>
      </c>
      <c r="X40" s="14"/>
    </row>
    <row r="41" spans="1:24" ht="15.75" thickBot="1" x14ac:dyDescent="0.3">
      <c r="A41" s="157"/>
      <c r="B41" s="159"/>
      <c r="C41" s="159"/>
      <c r="D41" s="142"/>
      <c r="E41" s="142"/>
      <c r="F41" s="142"/>
      <c r="G41" s="144"/>
      <c r="H41" s="132"/>
      <c r="I41" s="184"/>
      <c r="J41" s="64" t="s">
        <v>61</v>
      </c>
      <c r="K41" s="64" t="s">
        <v>38</v>
      </c>
      <c r="L41" s="65" t="s">
        <v>40</v>
      </c>
      <c r="M41" s="66" t="s">
        <v>62</v>
      </c>
      <c r="N41" s="67" t="s">
        <v>61</v>
      </c>
      <c r="O41" s="68" t="s">
        <v>40</v>
      </c>
      <c r="P41" s="69" t="s">
        <v>61</v>
      </c>
      <c r="Q41" s="70" t="s">
        <v>61</v>
      </c>
      <c r="R41" s="186"/>
      <c r="S41" s="71" t="s">
        <v>38</v>
      </c>
      <c r="T41" s="70" t="s">
        <v>38</v>
      </c>
      <c r="U41" s="72" t="s">
        <v>43</v>
      </c>
      <c r="V41" s="188"/>
      <c r="W41" s="190"/>
      <c r="X41" s="14"/>
    </row>
    <row r="42" spans="1:24" ht="16.5" x14ac:dyDescent="0.3">
      <c r="A42" s="136">
        <v>1</v>
      </c>
      <c r="B42" s="163" t="s">
        <v>98</v>
      </c>
      <c r="C42" s="234"/>
      <c r="D42" s="167"/>
      <c r="E42" s="171" t="s">
        <v>97</v>
      </c>
      <c r="F42" s="168">
        <v>1</v>
      </c>
      <c r="G42" s="161" t="s">
        <v>63</v>
      </c>
      <c r="H42" s="115" t="s">
        <v>46</v>
      </c>
      <c r="I42" s="116">
        <v>45337</v>
      </c>
      <c r="J42" s="116">
        <f>I42+5+2</f>
        <v>45344</v>
      </c>
      <c r="K42" s="116">
        <f>J42+3</f>
        <v>45347</v>
      </c>
      <c r="L42" s="116">
        <f>K42+15</f>
        <v>45362</v>
      </c>
      <c r="M42" s="116">
        <f>L42+5+2</f>
        <v>45369</v>
      </c>
      <c r="N42" s="116">
        <f>M42+5+2</f>
        <v>45376</v>
      </c>
      <c r="O42" s="116">
        <f>N42+15+6</f>
        <v>45397</v>
      </c>
      <c r="P42" s="116">
        <f>O42+5+2</f>
        <v>45404</v>
      </c>
      <c r="Q42" s="116">
        <f>P42+5+2</f>
        <v>45411</v>
      </c>
      <c r="R42" s="117"/>
      <c r="S42" s="116">
        <f>Q42+3+1</f>
        <v>45415</v>
      </c>
      <c r="T42" s="116">
        <f>S42+3</f>
        <v>45418</v>
      </c>
      <c r="U42" s="116">
        <f>T42+3</f>
        <v>45421</v>
      </c>
      <c r="V42" s="116">
        <f>U42+5+2</f>
        <v>45428</v>
      </c>
      <c r="W42" s="116">
        <f>V42+7</f>
        <v>45435</v>
      </c>
      <c r="X42" s="119"/>
    </row>
    <row r="43" spans="1:24" ht="16.5" x14ac:dyDescent="0.3">
      <c r="A43" s="137"/>
      <c r="B43" s="239"/>
      <c r="C43" s="183"/>
      <c r="D43" s="165"/>
      <c r="E43" s="169"/>
      <c r="F43" s="169"/>
      <c r="G43" s="162"/>
      <c r="H43" s="118" t="s">
        <v>47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14"/>
    </row>
    <row r="44" spans="1:24" ht="16.5" x14ac:dyDescent="0.3">
      <c r="A44" s="179">
        <v>2</v>
      </c>
      <c r="B44" s="180" t="s">
        <v>99</v>
      </c>
      <c r="C44" s="182"/>
      <c r="D44" s="170"/>
      <c r="E44" s="171" t="s">
        <v>97</v>
      </c>
      <c r="F44" s="171">
        <v>2</v>
      </c>
      <c r="G44" s="176" t="s">
        <v>63</v>
      </c>
      <c r="H44" s="54" t="s">
        <v>46</v>
      </c>
      <c r="I44" s="73">
        <v>45344</v>
      </c>
      <c r="J44" s="73">
        <f>I44+5+2</f>
        <v>45351</v>
      </c>
      <c r="K44" s="73">
        <f>J44+3</f>
        <v>45354</v>
      </c>
      <c r="L44" s="73">
        <f>K44+15</f>
        <v>45369</v>
      </c>
      <c r="M44" s="73">
        <f>L44+5+2</f>
        <v>45376</v>
      </c>
      <c r="N44" s="73">
        <f>M44+5+2</f>
        <v>45383</v>
      </c>
      <c r="O44" s="73">
        <f>N44+15+6</f>
        <v>45404</v>
      </c>
      <c r="P44" s="73">
        <f>O44+5+2</f>
        <v>45411</v>
      </c>
      <c r="Q44" s="73">
        <f>P44+5+2</f>
        <v>45418</v>
      </c>
      <c r="R44" s="74"/>
      <c r="S44" s="75">
        <f>Q44+3+1</f>
        <v>45422</v>
      </c>
      <c r="T44" s="75">
        <f>S44+3</f>
        <v>45425</v>
      </c>
      <c r="U44" s="76">
        <f>T44+3</f>
        <v>45428</v>
      </c>
      <c r="V44" s="73">
        <f>U44+5+2</f>
        <v>45435</v>
      </c>
      <c r="W44" s="76">
        <f>V44+7</f>
        <v>45442</v>
      </c>
      <c r="X44" s="14"/>
    </row>
    <row r="45" spans="1:24" ht="16.5" x14ac:dyDescent="0.3">
      <c r="A45" s="137"/>
      <c r="B45" s="181"/>
      <c r="C45" s="183"/>
      <c r="D45" s="165"/>
      <c r="E45" s="169"/>
      <c r="F45" s="169"/>
      <c r="G45" s="162"/>
      <c r="H45" s="114" t="s">
        <v>47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14"/>
    </row>
    <row r="46" spans="1:24" ht="16.5" x14ac:dyDescent="0.3">
      <c r="A46" s="237"/>
      <c r="B46" s="180" t="s">
        <v>101</v>
      </c>
      <c r="C46" s="182"/>
      <c r="D46" s="170"/>
      <c r="E46" s="171" t="s">
        <v>97</v>
      </c>
      <c r="F46" s="171">
        <v>3</v>
      </c>
      <c r="G46" s="176" t="s">
        <v>63</v>
      </c>
      <c r="H46" s="115" t="s">
        <v>46</v>
      </c>
      <c r="I46" s="116">
        <v>45344</v>
      </c>
      <c r="J46" s="116">
        <f>I46+5+2</f>
        <v>45351</v>
      </c>
      <c r="K46" s="116">
        <f>J46+3</f>
        <v>45354</v>
      </c>
      <c r="L46" s="116">
        <f>K46+15</f>
        <v>45369</v>
      </c>
      <c r="M46" s="116">
        <f>L46+5+2</f>
        <v>45376</v>
      </c>
      <c r="N46" s="116">
        <f>M46+5+2</f>
        <v>45383</v>
      </c>
      <c r="O46" s="116">
        <f>N46+15+6</f>
        <v>45404</v>
      </c>
      <c r="P46" s="116">
        <f>O46+5+2</f>
        <v>45411</v>
      </c>
      <c r="Q46" s="116">
        <f>P46+5+2</f>
        <v>45418</v>
      </c>
      <c r="R46" s="117"/>
      <c r="S46" s="116">
        <f>Q46+3+1</f>
        <v>45422</v>
      </c>
      <c r="T46" s="116">
        <f>S46+3</f>
        <v>45425</v>
      </c>
      <c r="U46" s="116">
        <f>T46+3</f>
        <v>45428</v>
      </c>
      <c r="V46" s="116">
        <f>U46+5+2</f>
        <v>45435</v>
      </c>
      <c r="W46" s="116">
        <f>V46+7</f>
        <v>45442</v>
      </c>
      <c r="X46" s="14"/>
    </row>
    <row r="47" spans="1:24" s="112" customFormat="1" ht="17.25" thickBot="1" x14ac:dyDescent="0.35">
      <c r="A47" s="238"/>
      <c r="B47" s="233"/>
      <c r="C47" s="183"/>
      <c r="D47" s="165"/>
      <c r="E47" s="169"/>
      <c r="F47" s="169"/>
      <c r="G47" s="236"/>
      <c r="H47" s="111" t="s">
        <v>47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113"/>
    </row>
    <row r="48" spans="1:24" s="105" customFormat="1" ht="16.5" x14ac:dyDescent="0.3">
      <c r="A48" s="231"/>
      <c r="B48" s="180" t="s">
        <v>103</v>
      </c>
      <c r="C48" s="234"/>
      <c r="D48" s="166"/>
      <c r="E48" s="171" t="s">
        <v>97</v>
      </c>
      <c r="F48" s="171">
        <v>4</v>
      </c>
      <c r="G48" s="176" t="s">
        <v>63</v>
      </c>
      <c r="H48" s="115" t="s">
        <v>46</v>
      </c>
      <c r="I48" s="116">
        <v>45351</v>
      </c>
      <c r="J48" s="116">
        <f>I48+5+2</f>
        <v>45358</v>
      </c>
      <c r="K48" s="116">
        <f>J48+3</f>
        <v>45361</v>
      </c>
      <c r="L48" s="116">
        <f>K48+15</f>
        <v>45376</v>
      </c>
      <c r="M48" s="116">
        <f>L48+5+2</f>
        <v>45383</v>
      </c>
      <c r="N48" s="116">
        <f>M48+5+2</f>
        <v>45390</v>
      </c>
      <c r="O48" s="116">
        <f>N48+15+6</f>
        <v>45411</v>
      </c>
      <c r="P48" s="116">
        <f>O48+5+2</f>
        <v>45418</v>
      </c>
      <c r="Q48" s="116">
        <f>P48+5+2</f>
        <v>45425</v>
      </c>
      <c r="R48" s="117"/>
      <c r="S48" s="116">
        <f>Q48+3+1</f>
        <v>45429</v>
      </c>
      <c r="T48" s="116">
        <f>S48+3</f>
        <v>45432</v>
      </c>
      <c r="U48" s="116">
        <f>T48+3</f>
        <v>45435</v>
      </c>
      <c r="V48" s="116">
        <f>U48+5+2</f>
        <v>45442</v>
      </c>
      <c r="W48" s="116">
        <f>V48+7</f>
        <v>45449</v>
      </c>
      <c r="X48" s="119"/>
    </row>
    <row r="49" spans="1:29" s="105" customFormat="1" ht="17.25" thickBot="1" x14ac:dyDescent="0.35">
      <c r="A49" s="232"/>
      <c r="B49" s="233"/>
      <c r="C49" s="183"/>
      <c r="D49" s="166"/>
      <c r="E49" s="169"/>
      <c r="F49" s="169"/>
      <c r="G49" s="236"/>
      <c r="H49" s="111" t="s">
        <v>47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119"/>
    </row>
    <row r="50" spans="1:29" s="105" customFormat="1" ht="16.5" x14ac:dyDescent="0.3">
      <c r="A50" s="231"/>
      <c r="B50" s="180" t="s">
        <v>104</v>
      </c>
      <c r="C50" s="234"/>
      <c r="D50" s="170"/>
      <c r="E50" s="171" t="s">
        <v>97</v>
      </c>
      <c r="F50" s="171">
        <v>5</v>
      </c>
      <c r="G50" s="235" t="s">
        <v>63</v>
      </c>
      <c r="H50" s="115" t="s">
        <v>46</v>
      </c>
      <c r="I50" s="116">
        <v>45351</v>
      </c>
      <c r="J50" s="116">
        <f>I50+5+2</f>
        <v>45358</v>
      </c>
      <c r="K50" s="116">
        <f>J50+3</f>
        <v>45361</v>
      </c>
      <c r="L50" s="116">
        <f>K50+15</f>
        <v>45376</v>
      </c>
      <c r="M50" s="116">
        <f>L50+5+2</f>
        <v>45383</v>
      </c>
      <c r="N50" s="116">
        <f>M50+5+2</f>
        <v>45390</v>
      </c>
      <c r="O50" s="116">
        <f>N50+15+6</f>
        <v>45411</v>
      </c>
      <c r="P50" s="116">
        <f>O50+5+2</f>
        <v>45418</v>
      </c>
      <c r="Q50" s="116">
        <f>P50+5+2</f>
        <v>45425</v>
      </c>
      <c r="R50" s="117"/>
      <c r="S50" s="116">
        <f>Q50+3+1</f>
        <v>45429</v>
      </c>
      <c r="T50" s="116">
        <f>S50+3</f>
        <v>45432</v>
      </c>
      <c r="U50" s="116">
        <f>T50+3</f>
        <v>45435</v>
      </c>
      <c r="V50" s="116">
        <f>U50+5+2</f>
        <v>45442</v>
      </c>
      <c r="W50" s="116">
        <f>V50+7</f>
        <v>45449</v>
      </c>
      <c r="X50" s="119"/>
    </row>
    <row r="51" spans="1:29" s="105" customFormat="1" ht="16.5" x14ac:dyDescent="0.3">
      <c r="A51" s="232"/>
      <c r="B51" s="233"/>
      <c r="C51" s="183"/>
      <c r="D51" s="165"/>
      <c r="E51" s="169"/>
      <c r="F51" s="169"/>
      <c r="G51" s="236"/>
      <c r="H51" s="111" t="s">
        <v>47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119"/>
    </row>
    <row r="52" spans="1:29" ht="17.25" thickBot="1" x14ac:dyDescent="0.35">
      <c r="A52" s="77"/>
      <c r="B52" s="78" t="s">
        <v>49</v>
      </c>
      <c r="C52" s="79"/>
      <c r="D52" s="80"/>
      <c r="E52" s="81"/>
      <c r="F52" s="81"/>
      <c r="G52" s="82"/>
      <c r="H52" s="108"/>
      <c r="I52" s="83"/>
      <c r="J52" s="83"/>
      <c r="K52" s="84"/>
      <c r="L52" s="109"/>
      <c r="M52" s="110"/>
      <c r="N52" s="83"/>
      <c r="O52" s="85"/>
      <c r="P52" s="110"/>
      <c r="Q52" s="84"/>
      <c r="R52" s="83"/>
      <c r="S52" s="84"/>
      <c r="T52" s="84"/>
      <c r="U52" s="85"/>
      <c r="V52" s="110"/>
      <c r="W52" s="85"/>
      <c r="X52" s="14"/>
    </row>
    <row r="53" spans="1:29" ht="15.75" thickBot="1" x14ac:dyDescent="0.3">
      <c r="C53" s="17"/>
      <c r="I53" t="s">
        <v>7</v>
      </c>
      <c r="J53" s="18"/>
      <c r="K53" s="18"/>
      <c r="L53" s="18"/>
      <c r="M53" s="18"/>
      <c r="N53" s="18"/>
      <c r="O53" s="18"/>
      <c r="P53" s="18"/>
      <c r="Q53" s="18"/>
      <c r="R53" s="14"/>
      <c r="S53" s="18"/>
      <c r="T53" s="18"/>
      <c r="U53" s="18"/>
      <c r="V53" s="19"/>
      <c r="W53" s="16"/>
      <c r="X53" s="20"/>
    </row>
    <row r="54" spans="1:29" ht="15.75" thickBot="1" x14ac:dyDescent="0.3">
      <c r="A54" s="58"/>
      <c r="B54" s="204" t="s">
        <v>64</v>
      </c>
      <c r="C54" s="205"/>
      <c r="D54" s="205"/>
      <c r="E54" s="205"/>
      <c r="F54" s="206"/>
      <c r="G54" s="58"/>
      <c r="H54" s="58"/>
      <c r="I54" s="58" t="s">
        <v>7</v>
      </c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</row>
    <row r="55" spans="1:29" ht="15.75" thickBot="1" x14ac:dyDescent="0.3">
      <c r="A55" s="58"/>
      <c r="B55" s="86" t="s">
        <v>65</v>
      </c>
      <c r="C55" s="207" t="s">
        <v>100</v>
      </c>
      <c r="D55" s="208"/>
      <c r="E55" s="208"/>
      <c r="F55" s="209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</row>
    <row r="56" spans="1:29" ht="15.75" thickBot="1" x14ac:dyDescent="0.3">
      <c r="A56" s="58"/>
      <c r="B56" s="87"/>
      <c r="C56" s="88"/>
      <c r="D56" s="88"/>
      <c r="E56" s="88"/>
      <c r="F56" s="8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</row>
    <row r="57" spans="1:29" ht="15.75" thickBot="1" x14ac:dyDescent="0.3">
      <c r="A57" s="58"/>
      <c r="B57" s="194" t="s">
        <v>66</v>
      </c>
      <c r="C57" s="195"/>
      <c r="D57" s="210" t="s">
        <v>67</v>
      </c>
      <c r="E57" s="211"/>
      <c r="F57" s="211"/>
      <c r="G57" s="211"/>
      <c r="H57" s="212"/>
      <c r="I57" s="58"/>
      <c r="J57" s="213" t="s">
        <v>68</v>
      </c>
      <c r="K57" s="214"/>
      <c r="L57" s="215" t="s">
        <v>69</v>
      </c>
      <c r="M57" s="216"/>
      <c r="N57" s="217"/>
      <c r="O57" s="58"/>
      <c r="P57" s="191" t="s">
        <v>18</v>
      </c>
      <c r="Q57" s="192"/>
      <c r="R57" s="192"/>
      <c r="S57" s="192"/>
      <c r="T57" s="193"/>
    </row>
    <row r="58" spans="1:29" ht="15.75" thickBot="1" x14ac:dyDescent="0.3">
      <c r="A58" s="58"/>
      <c r="B58" s="194" t="s">
        <v>70</v>
      </c>
      <c r="C58" s="195"/>
      <c r="D58" s="89" t="s">
        <v>71</v>
      </c>
      <c r="E58" s="90"/>
      <c r="F58" s="196" t="s">
        <v>72</v>
      </c>
      <c r="G58" s="197"/>
      <c r="H58" s="198"/>
      <c r="I58" s="58"/>
      <c r="J58" s="199">
        <v>1</v>
      </c>
      <c r="K58" s="200"/>
      <c r="L58" s="201" t="s">
        <v>73</v>
      </c>
      <c r="M58" s="202"/>
      <c r="N58" s="203"/>
      <c r="O58" s="58"/>
      <c r="P58" s="91" t="s">
        <v>44</v>
      </c>
      <c r="Q58" s="201" t="s">
        <v>74</v>
      </c>
      <c r="R58" s="202"/>
      <c r="S58" s="202"/>
      <c r="T58" s="203"/>
    </row>
    <row r="59" spans="1:29" ht="19.899999999999999" customHeight="1" thickBot="1" x14ac:dyDescent="0.35">
      <c r="A59" s="58"/>
      <c r="B59" s="194" t="s">
        <v>75</v>
      </c>
      <c r="C59" s="195"/>
      <c r="D59" s="92" t="s">
        <v>76</v>
      </c>
      <c r="E59" s="93"/>
      <c r="F59" s="226" t="s">
        <v>77</v>
      </c>
      <c r="G59" s="227"/>
      <c r="H59" s="228"/>
      <c r="I59" s="58"/>
      <c r="J59" s="229">
        <v>2</v>
      </c>
      <c r="K59" s="230"/>
      <c r="L59" s="201" t="s">
        <v>78</v>
      </c>
      <c r="M59" s="202"/>
      <c r="N59" s="203"/>
      <c r="O59" s="58"/>
      <c r="P59" s="94" t="s">
        <v>79</v>
      </c>
      <c r="Q59" s="201" t="s">
        <v>80</v>
      </c>
      <c r="R59" s="202"/>
      <c r="S59" s="202"/>
      <c r="T59" s="203"/>
      <c r="Y59" s="98"/>
      <c r="Z59" s="98"/>
      <c r="AA59" s="98"/>
      <c r="AB59" s="98"/>
      <c r="AC59" s="98"/>
    </row>
    <row r="60" spans="1:29" ht="16.899999999999999" customHeight="1" thickBot="1" x14ac:dyDescent="0.35">
      <c r="A60" s="58"/>
      <c r="B60" s="194" t="s">
        <v>81</v>
      </c>
      <c r="C60" s="195"/>
      <c r="D60" s="92" t="s">
        <v>86</v>
      </c>
      <c r="E60" s="93"/>
      <c r="F60" s="226" t="s">
        <v>87</v>
      </c>
      <c r="G60" s="227"/>
      <c r="H60" s="228"/>
      <c r="I60" s="58"/>
      <c r="J60" s="229">
        <v>3</v>
      </c>
      <c r="K60" s="230"/>
      <c r="L60" s="201" t="s">
        <v>82</v>
      </c>
      <c r="M60" s="202"/>
      <c r="N60" s="203"/>
      <c r="O60" s="58"/>
      <c r="P60" s="95" t="s">
        <v>83</v>
      </c>
      <c r="Q60" s="220" t="s">
        <v>84</v>
      </c>
      <c r="R60" s="221"/>
      <c r="S60" s="221"/>
      <c r="T60" s="222"/>
      <c r="Y60" s="98"/>
      <c r="Z60" s="98"/>
      <c r="AA60" s="98"/>
      <c r="AB60" s="98"/>
      <c r="AC60" s="98"/>
    </row>
    <row r="61" spans="1:29" ht="17.25" customHeight="1" thickBot="1" x14ac:dyDescent="0.4">
      <c r="A61" s="58"/>
      <c r="B61" s="194" t="s">
        <v>85</v>
      </c>
      <c r="C61" s="195"/>
      <c r="D61" s="96" t="s">
        <v>90</v>
      </c>
      <c r="E61" s="97"/>
      <c r="F61" s="223" t="s">
        <v>91</v>
      </c>
      <c r="G61" s="224"/>
      <c r="H61" s="225"/>
      <c r="I61" s="58"/>
      <c r="J61" s="218">
        <v>4</v>
      </c>
      <c r="K61" s="219"/>
      <c r="L61" s="220" t="s">
        <v>88</v>
      </c>
      <c r="M61" s="221"/>
      <c r="N61" s="222"/>
      <c r="O61" s="58"/>
      <c r="P61" s="58"/>
      <c r="Q61" s="58"/>
      <c r="R61" s="58"/>
      <c r="S61" s="58"/>
      <c r="T61" s="58"/>
      <c r="Y61" s="102"/>
      <c r="Z61" s="102"/>
      <c r="AA61" s="102"/>
      <c r="AB61" s="102"/>
      <c r="AC61" s="102"/>
    </row>
    <row r="62" spans="1:29" ht="16.5" x14ac:dyDescent="0.3">
      <c r="A62" s="58"/>
      <c r="B62" s="194" t="s">
        <v>89</v>
      </c>
      <c r="C62" s="195"/>
      <c r="D62" s="106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Y62" s="103"/>
      <c r="Z62" s="103"/>
      <c r="AA62" s="103"/>
      <c r="AB62" s="103"/>
      <c r="AC62" s="103"/>
    </row>
    <row r="63" spans="1:29" ht="16.5" x14ac:dyDescent="0.3">
      <c r="A63" s="58"/>
      <c r="B63" s="106" t="s">
        <v>92</v>
      </c>
      <c r="C63" s="106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Y63" s="101"/>
      <c r="Z63" s="101"/>
      <c r="AA63" s="98"/>
      <c r="AB63" s="98"/>
      <c r="AC63" s="98"/>
    </row>
    <row r="64" spans="1:29" ht="18.75" x14ac:dyDescent="0.3">
      <c r="D64" s="100"/>
      <c r="E64" s="100"/>
      <c r="F64" s="100"/>
      <c r="G64" s="100"/>
      <c r="H64" s="98"/>
      <c r="Y64" s="101"/>
      <c r="Z64" s="101"/>
      <c r="AA64" s="98"/>
      <c r="AB64" s="98"/>
      <c r="AC64" s="98"/>
    </row>
    <row r="65" spans="1:29" ht="18.75" x14ac:dyDescent="0.3">
      <c r="A65" s="98"/>
      <c r="B65" s="99"/>
      <c r="C65" s="100"/>
      <c r="D65" s="107"/>
      <c r="E65" s="107"/>
      <c r="F65" s="107"/>
      <c r="G65" s="107"/>
      <c r="H65" s="98"/>
      <c r="I65" s="98"/>
      <c r="J65" s="100"/>
      <c r="K65" s="104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1"/>
      <c r="AA65" s="98"/>
      <c r="AB65" s="98"/>
      <c r="AC65" s="98"/>
    </row>
  </sheetData>
  <mergeCells count="151">
    <mergeCell ref="G44:G45"/>
    <mergeCell ref="A48:A49"/>
    <mergeCell ref="B48:B49"/>
    <mergeCell ref="C48:C49"/>
    <mergeCell ref="G48:G49"/>
    <mergeCell ref="F48:F49"/>
    <mergeCell ref="E48:E49"/>
    <mergeCell ref="D48:D49"/>
    <mergeCell ref="A46:A47"/>
    <mergeCell ref="B46:B47"/>
    <mergeCell ref="C46:C47"/>
    <mergeCell ref="D46:D47"/>
    <mergeCell ref="E46:E47"/>
    <mergeCell ref="F46:F47"/>
    <mergeCell ref="G46:G47"/>
    <mergeCell ref="A50:A51"/>
    <mergeCell ref="B50:B51"/>
    <mergeCell ref="C50:C51"/>
    <mergeCell ref="D50:D51"/>
    <mergeCell ref="E50:E51"/>
    <mergeCell ref="F50:F51"/>
    <mergeCell ref="G50:G51"/>
    <mergeCell ref="B61:C61"/>
    <mergeCell ref="F60:H60"/>
    <mergeCell ref="J61:K61"/>
    <mergeCell ref="L61:N61"/>
    <mergeCell ref="B62:C62"/>
    <mergeCell ref="F61:H61"/>
    <mergeCell ref="B59:C59"/>
    <mergeCell ref="F59:H59"/>
    <mergeCell ref="J59:K59"/>
    <mergeCell ref="L59:N59"/>
    <mergeCell ref="Q59:T59"/>
    <mergeCell ref="B60:C60"/>
    <mergeCell ref="J60:K60"/>
    <mergeCell ref="L60:N60"/>
    <mergeCell ref="Q60:T60"/>
    <mergeCell ref="P57:T57"/>
    <mergeCell ref="B58:C58"/>
    <mergeCell ref="F58:H58"/>
    <mergeCell ref="J58:K58"/>
    <mergeCell ref="L58:N58"/>
    <mergeCell ref="Q58:T58"/>
    <mergeCell ref="B54:F54"/>
    <mergeCell ref="C55:F55"/>
    <mergeCell ref="B57:C57"/>
    <mergeCell ref="D57:H57"/>
    <mergeCell ref="J57:K57"/>
    <mergeCell ref="L57:N57"/>
    <mergeCell ref="A44:A45"/>
    <mergeCell ref="B44:B45"/>
    <mergeCell ref="C44:C45"/>
    <mergeCell ref="D44:D45"/>
    <mergeCell ref="E44:E45"/>
    <mergeCell ref="F44:F45"/>
    <mergeCell ref="V39:W39"/>
    <mergeCell ref="A40:A41"/>
    <mergeCell ref="B40:B41"/>
    <mergeCell ref="C40:C41"/>
    <mergeCell ref="D40:D41"/>
    <mergeCell ref="E40:E41"/>
    <mergeCell ref="F40:F41"/>
    <mergeCell ref="G40:G41"/>
    <mergeCell ref="I40:I41"/>
    <mergeCell ref="R40:R41"/>
    <mergeCell ref="V40:V41"/>
    <mergeCell ref="W40:W41"/>
    <mergeCell ref="B42:B43"/>
    <mergeCell ref="C42:C43"/>
    <mergeCell ref="D42:D43"/>
    <mergeCell ref="E42:E43"/>
    <mergeCell ref="F42:F43"/>
    <mergeCell ref="G42:G43"/>
    <mergeCell ref="G20:G21"/>
    <mergeCell ref="A30:A31"/>
    <mergeCell ref="B30:B31"/>
    <mergeCell ref="C30:C31"/>
    <mergeCell ref="D30:D31"/>
    <mergeCell ref="E30:E31"/>
    <mergeCell ref="F30:F31"/>
    <mergeCell ref="G30:G31"/>
    <mergeCell ref="A20:A21"/>
    <mergeCell ref="G22:G23"/>
    <mergeCell ref="G24:G25"/>
    <mergeCell ref="G26:G27"/>
    <mergeCell ref="F28:F29"/>
    <mergeCell ref="G28:G29"/>
    <mergeCell ref="B26:B27"/>
    <mergeCell ref="C26:C27"/>
    <mergeCell ref="E24:E25"/>
    <mergeCell ref="A26:A27"/>
    <mergeCell ref="B20:B21"/>
    <mergeCell ref="C20:C21"/>
    <mergeCell ref="F18:F19"/>
    <mergeCell ref="D20:D21"/>
    <mergeCell ref="E20:E21"/>
    <mergeCell ref="F20:F21"/>
    <mergeCell ref="B22:B23"/>
    <mergeCell ref="B24:B25"/>
    <mergeCell ref="B28:B29"/>
    <mergeCell ref="A28:A29"/>
    <mergeCell ref="A24:A25"/>
    <mergeCell ref="A22:A23"/>
    <mergeCell ref="C22:C23"/>
    <mergeCell ref="C24:C25"/>
    <mergeCell ref="C28:C29"/>
    <mergeCell ref="D22:D23"/>
    <mergeCell ref="E22:E23"/>
    <mergeCell ref="F22:F23"/>
    <mergeCell ref="D24:D25"/>
    <mergeCell ref="E26:E27"/>
    <mergeCell ref="F24:F25"/>
    <mergeCell ref="D26:D27"/>
    <mergeCell ref="F26:F27"/>
    <mergeCell ref="D28:D29"/>
    <mergeCell ref="E28:E29"/>
    <mergeCell ref="X16:X17"/>
    <mergeCell ref="A15:G15"/>
    <mergeCell ref="H15:H17"/>
    <mergeCell ref="I15:L15"/>
    <mergeCell ref="M15:O15"/>
    <mergeCell ref="P15:V15"/>
    <mergeCell ref="W15:X15"/>
    <mergeCell ref="A16:A17"/>
    <mergeCell ref="B16:B17"/>
    <mergeCell ref="C16:C17"/>
    <mergeCell ref="D16:D17"/>
    <mergeCell ref="I35:U35"/>
    <mergeCell ref="I36:U36"/>
    <mergeCell ref="A39:G39"/>
    <mergeCell ref="H39:H41"/>
    <mergeCell ref="I39:L39"/>
    <mergeCell ref="M39:O39"/>
    <mergeCell ref="P39:U39"/>
    <mergeCell ref="A42:A43"/>
    <mergeCell ref="C3:I3"/>
    <mergeCell ref="C4:I4"/>
    <mergeCell ref="C5:I5"/>
    <mergeCell ref="C6:I6"/>
    <mergeCell ref="C7:I7"/>
    <mergeCell ref="E16:E17"/>
    <mergeCell ref="F16:F17"/>
    <mergeCell ref="G16:G17"/>
    <mergeCell ref="I16:I17"/>
    <mergeCell ref="R16:R17"/>
    <mergeCell ref="G18:G19"/>
    <mergeCell ref="B18:B19"/>
    <mergeCell ref="C18:C19"/>
    <mergeCell ref="A18:A19"/>
    <mergeCell ref="D18:D19"/>
    <mergeCell ref="E18:E19"/>
  </mergeCells>
  <phoneticPr fontId="3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2024-02-23T12:12:44Z</dcterms:modified>
</cp:coreProperties>
</file>