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08" yWindow="-108" windowWidth="23256" windowHeight="12456" activeTab="4"/>
  </bookViews>
  <sheets>
    <sheet name="Cotations FOURNITURES" sheetId="5" r:id="rId1"/>
    <sheet name="Cotation travaux" sheetId="7" r:id="rId2"/>
    <sheet name="TRAVAUX AOON" sheetId="8" r:id="rId3"/>
    <sheet name="PRESTATION DE SC" sheetId="10" r:id="rId4"/>
    <sheet name="FOURNITURES AOON" sheetId="9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9" l="1"/>
  <c r="L21" i="9" s="1"/>
  <c r="M21" i="9" s="1"/>
  <c r="N21" i="9" s="1"/>
  <c r="O21" i="9" s="1"/>
  <c r="P21" i="9" s="1"/>
  <c r="Q21" i="9" s="1"/>
  <c r="R21" i="9" s="1"/>
  <c r="T21" i="9" s="1"/>
  <c r="U21" i="9" s="1"/>
  <c r="V21" i="9" s="1"/>
  <c r="W21" i="9" s="1"/>
  <c r="X21" i="9" s="1"/>
  <c r="K21" i="7"/>
  <c r="L21" i="7" s="1"/>
  <c r="M21" i="7" s="1"/>
  <c r="N21" i="7" s="1"/>
  <c r="O21" i="7" s="1"/>
  <c r="P21" i="7" s="1"/>
  <c r="Q21" i="7" s="1"/>
  <c r="R21" i="7" s="1"/>
  <c r="T21" i="7" s="1"/>
  <c r="U21" i="7" s="1"/>
  <c r="V21" i="7" s="1"/>
  <c r="W21" i="7" s="1"/>
  <c r="X21" i="7" s="1"/>
  <c r="K19" i="5" l="1"/>
  <c r="L19" i="5" s="1"/>
  <c r="M19" i="5" s="1"/>
  <c r="N19" i="5" s="1"/>
  <c r="O19" i="5" s="1"/>
  <c r="P19" i="5" s="1"/>
  <c r="Q19" i="5" s="1"/>
  <c r="R19" i="5" s="1"/>
  <c r="T19" i="5" s="1"/>
  <c r="U19" i="5" s="1"/>
  <c r="V19" i="5" s="1"/>
  <c r="W19" i="5" s="1"/>
  <c r="X19" i="5" s="1"/>
  <c r="K21" i="10" l="1"/>
  <c r="L21" i="10" s="1"/>
  <c r="M21" i="10" s="1"/>
  <c r="N21" i="10" s="1"/>
  <c r="O21" i="10" s="1"/>
  <c r="P21" i="10" s="1"/>
  <c r="Q21" i="10" s="1"/>
  <c r="R21" i="10" s="1"/>
  <c r="T21" i="10" s="1"/>
  <c r="U21" i="10" s="1"/>
  <c r="V21" i="10" s="1"/>
  <c r="W21" i="10" s="1"/>
  <c r="X21" i="10" s="1"/>
  <c r="K19" i="10"/>
  <c r="L19" i="10" s="1"/>
  <c r="M19" i="10" s="1"/>
  <c r="N19" i="10" s="1"/>
  <c r="O19" i="10" s="1"/>
  <c r="P19" i="10" s="1"/>
  <c r="Q19" i="10" s="1"/>
  <c r="R19" i="10" s="1"/>
  <c r="T19" i="10" s="1"/>
  <c r="U19" i="10" s="1"/>
  <c r="V19" i="10" s="1"/>
  <c r="W19" i="10" s="1"/>
  <c r="X19" i="10" s="1"/>
  <c r="K17" i="10"/>
  <c r="L17" i="10" s="1"/>
  <c r="M17" i="10" s="1"/>
  <c r="N17" i="10" s="1"/>
  <c r="O17" i="10" s="1"/>
  <c r="P17" i="10" s="1"/>
  <c r="Q17" i="10" s="1"/>
  <c r="R17" i="10" s="1"/>
  <c r="T17" i="10" s="1"/>
  <c r="U17" i="10" s="1"/>
  <c r="V17" i="10" s="1"/>
  <c r="W17" i="10" s="1"/>
  <c r="X17" i="10" s="1"/>
  <c r="K23" i="9"/>
  <c r="L23" i="9" s="1"/>
  <c r="M23" i="9" s="1"/>
  <c r="N23" i="9" s="1"/>
  <c r="O23" i="9" s="1"/>
  <c r="P23" i="9" s="1"/>
  <c r="Q23" i="9" s="1"/>
  <c r="R23" i="9" s="1"/>
  <c r="T23" i="9" s="1"/>
  <c r="U23" i="9" s="1"/>
  <c r="V23" i="9" s="1"/>
  <c r="W23" i="9" s="1"/>
  <c r="X23" i="9" s="1"/>
  <c r="L19" i="9"/>
  <c r="M19" i="9" s="1"/>
  <c r="N19" i="9" s="1"/>
  <c r="O19" i="9" s="1"/>
  <c r="P19" i="9" s="1"/>
  <c r="Q19" i="9" s="1"/>
  <c r="R19" i="9" s="1"/>
  <c r="T19" i="9" s="1"/>
  <c r="U19" i="9" s="1"/>
  <c r="V19" i="9" s="1"/>
  <c r="W19" i="9" s="1"/>
  <c r="X19" i="9" s="1"/>
  <c r="K19" i="9"/>
  <c r="K17" i="9"/>
  <c r="L17" i="9" s="1"/>
  <c r="M17" i="9" s="1"/>
  <c r="N17" i="9" s="1"/>
  <c r="O17" i="9" s="1"/>
  <c r="P17" i="9" s="1"/>
  <c r="Q17" i="9" s="1"/>
  <c r="R17" i="9" s="1"/>
  <c r="T17" i="9" s="1"/>
  <c r="U17" i="9" s="1"/>
  <c r="V17" i="9" s="1"/>
  <c r="W17" i="9" s="1"/>
  <c r="X17" i="9" s="1"/>
  <c r="K23" i="8"/>
  <c r="L23" i="8" s="1"/>
  <c r="M23" i="8" s="1"/>
  <c r="N23" i="8" s="1"/>
  <c r="O23" i="8" s="1"/>
  <c r="P23" i="8" s="1"/>
  <c r="Q23" i="8" s="1"/>
  <c r="R23" i="8" s="1"/>
  <c r="T23" i="8" s="1"/>
  <c r="U23" i="8" s="1"/>
  <c r="V23" i="8" s="1"/>
  <c r="W23" i="8" s="1"/>
  <c r="X23" i="8" s="1"/>
  <c r="K19" i="8"/>
  <c r="L19" i="8" s="1"/>
  <c r="M19" i="8" s="1"/>
  <c r="N19" i="8" s="1"/>
  <c r="O19" i="8" s="1"/>
  <c r="P19" i="8" s="1"/>
  <c r="Q19" i="8" s="1"/>
  <c r="R19" i="8" s="1"/>
  <c r="T19" i="8" s="1"/>
  <c r="U19" i="8" s="1"/>
  <c r="V19" i="8" s="1"/>
  <c r="W19" i="8" s="1"/>
  <c r="X19" i="8" s="1"/>
  <c r="K17" i="8"/>
  <c r="L17" i="8" s="1"/>
  <c r="M17" i="8" s="1"/>
  <c r="N17" i="8" s="1"/>
  <c r="O17" i="8" s="1"/>
  <c r="P17" i="8" s="1"/>
  <c r="Q17" i="8" s="1"/>
  <c r="R17" i="8" s="1"/>
  <c r="T17" i="8" s="1"/>
  <c r="U17" i="8" s="1"/>
  <c r="V17" i="8" s="1"/>
  <c r="W17" i="8" s="1"/>
  <c r="X17" i="8" s="1"/>
  <c r="K17" i="7" l="1"/>
  <c r="L17" i="7" s="1"/>
  <c r="M17" i="7" s="1"/>
  <c r="N17" i="7" s="1"/>
  <c r="O17" i="7" s="1"/>
  <c r="P17" i="7" s="1"/>
  <c r="Q17" i="7" s="1"/>
  <c r="R17" i="7" s="1"/>
  <c r="T17" i="7" s="1"/>
  <c r="U17" i="7" s="1"/>
  <c r="V17" i="7" s="1"/>
  <c r="W17" i="7" s="1"/>
  <c r="X17" i="7" s="1"/>
  <c r="K31" i="5" l="1"/>
  <c r="L31" i="5" s="1"/>
  <c r="M31" i="5" s="1"/>
  <c r="N31" i="5" s="1"/>
  <c r="O31" i="5" s="1"/>
  <c r="P31" i="5" s="1"/>
  <c r="Q31" i="5" s="1"/>
  <c r="R31" i="5" s="1"/>
  <c r="T31" i="5" s="1"/>
  <c r="U31" i="5" s="1"/>
  <c r="V31" i="5" s="1"/>
  <c r="W31" i="5" s="1"/>
  <c r="X31" i="5" s="1"/>
  <c r="K29" i="5"/>
  <c r="L29" i="5" s="1"/>
  <c r="M29" i="5" s="1"/>
  <c r="N29" i="5" s="1"/>
  <c r="O29" i="5" s="1"/>
  <c r="P29" i="5" s="1"/>
  <c r="Q29" i="5" s="1"/>
  <c r="R29" i="5" s="1"/>
  <c r="T29" i="5" s="1"/>
  <c r="U29" i="5" s="1"/>
  <c r="V29" i="5" s="1"/>
  <c r="W29" i="5" s="1"/>
  <c r="X29" i="5" s="1"/>
  <c r="K25" i="5"/>
  <c r="L25" i="5" s="1"/>
  <c r="M25" i="5" s="1"/>
  <c r="N25" i="5" s="1"/>
  <c r="O25" i="5" s="1"/>
  <c r="P25" i="5" s="1"/>
  <c r="Q25" i="5" s="1"/>
  <c r="R25" i="5" s="1"/>
  <c r="T25" i="5" s="1"/>
  <c r="U25" i="5" s="1"/>
  <c r="V25" i="5" s="1"/>
  <c r="W25" i="5" s="1"/>
  <c r="X25" i="5" s="1"/>
  <c r="K23" i="5"/>
  <c r="L23" i="5" s="1"/>
  <c r="M23" i="5" s="1"/>
  <c r="N23" i="5" s="1"/>
  <c r="O23" i="5" s="1"/>
  <c r="P23" i="5" s="1"/>
  <c r="Q23" i="5" s="1"/>
  <c r="R23" i="5" s="1"/>
  <c r="T23" i="5" s="1"/>
  <c r="U23" i="5" s="1"/>
  <c r="V23" i="5" s="1"/>
  <c r="W23" i="5" s="1"/>
  <c r="X23" i="5" s="1"/>
  <c r="K21" i="5"/>
  <c r="L21" i="5" s="1"/>
  <c r="M21" i="5" s="1"/>
  <c r="N21" i="5" s="1"/>
  <c r="O21" i="5" s="1"/>
  <c r="P21" i="5" s="1"/>
  <c r="Q21" i="5" s="1"/>
  <c r="R21" i="5" s="1"/>
  <c r="T21" i="5" s="1"/>
  <c r="U21" i="5" s="1"/>
  <c r="V21" i="5" s="1"/>
  <c r="W21" i="5" s="1"/>
  <c r="X21" i="5" s="1"/>
  <c r="K17" i="5"/>
  <c r="L17" i="5" s="1"/>
  <c r="M17" i="5" s="1"/>
  <c r="N17" i="5" s="1"/>
  <c r="O17" i="5" s="1"/>
  <c r="P17" i="5" s="1"/>
  <c r="Q17" i="5" s="1"/>
  <c r="R17" i="5" s="1"/>
  <c r="T17" i="5" s="1"/>
  <c r="U17" i="5" s="1"/>
  <c r="V17" i="5" s="1"/>
  <c r="W17" i="5" s="1"/>
  <c r="X17" i="5" s="1"/>
</calcChain>
</file>

<file path=xl/sharedStrings.xml><?xml version="1.0" encoding="utf-8"?>
<sst xmlns="http://schemas.openxmlformats.org/spreadsheetml/2006/main" count="555" uniqueCount="116">
  <si>
    <t>PLAN DE PASSATION DES MARCHES</t>
  </si>
  <si>
    <t>Autorité contractante :</t>
  </si>
  <si>
    <t>Exercice budgétaire:</t>
  </si>
  <si>
    <t>Ordonnateur:</t>
  </si>
  <si>
    <t>Journaux  de publication  de référence et site Internet:</t>
  </si>
  <si>
    <t>Autorité approbatrice:</t>
  </si>
  <si>
    <t>DGCMP</t>
  </si>
  <si>
    <t>IDENTIFICATION DU PROJET / MARCHE</t>
  </si>
  <si>
    <t xml:space="preserve"> Prévisions et Réalisations</t>
  </si>
  <si>
    <t>PHASE 2 : EVALUATION DES OFFRES</t>
  </si>
  <si>
    <t>PHASE 3 : CONCLUSION ET NOTIFICATION DU MARCHE</t>
  </si>
  <si>
    <t>PHASE 4 : EXECUTION DU MARCHE</t>
  </si>
  <si>
    <t>Numéro</t>
  </si>
  <si>
    <t>Intitulé du Projet/Marché</t>
  </si>
  <si>
    <t>Montant Budget GNF</t>
  </si>
  <si>
    <t>Code Budget</t>
  </si>
  <si>
    <t>Type de Financement</t>
  </si>
  <si>
    <t>Méthodes de passation</t>
  </si>
  <si>
    <t>Date limite dépôt Offres</t>
  </si>
  <si>
    <t>Publication attribution/Notification provisoire</t>
  </si>
  <si>
    <t>Notification du marché approuvé</t>
  </si>
  <si>
    <t>Date début travaux</t>
  </si>
  <si>
    <t>Date fin travaux</t>
  </si>
  <si>
    <t>12 j</t>
  </si>
  <si>
    <t>3 j</t>
  </si>
  <si>
    <t>15 j</t>
  </si>
  <si>
    <t>3 ou 5 j</t>
  </si>
  <si>
    <t>BND</t>
  </si>
  <si>
    <t>Prévisions</t>
  </si>
  <si>
    <t>Réalisations</t>
  </si>
  <si>
    <t>Coût Total</t>
  </si>
  <si>
    <t>Approbation du plan de passation des marchés</t>
  </si>
  <si>
    <t>Autorité Approbatrice</t>
  </si>
  <si>
    <t>PTF : Partenaire Technique et Financier</t>
  </si>
  <si>
    <t>Mode de Passation</t>
  </si>
  <si>
    <t>Code Marché</t>
  </si>
  <si>
    <t>Nature de Marché</t>
  </si>
  <si>
    <t>TDR : Terme de référence</t>
  </si>
  <si>
    <t>Fournitures</t>
  </si>
  <si>
    <t>Budget National et Autres Financements Intérieurs</t>
  </si>
  <si>
    <t>JMP : Journal des Marchés Publics</t>
  </si>
  <si>
    <t>Travaux</t>
  </si>
  <si>
    <t>FINEX</t>
  </si>
  <si>
    <t>Financement Extérieur</t>
  </si>
  <si>
    <t>DAO : Dossier d’Appel d’Offres</t>
  </si>
  <si>
    <t>RC</t>
  </si>
  <si>
    <t>Reconduction</t>
  </si>
  <si>
    <t>Prestations intellectuelles</t>
  </si>
  <si>
    <t>CONJOINT</t>
  </si>
  <si>
    <t>Financement Conjoint</t>
  </si>
  <si>
    <t>DP : Demande de Proposition</t>
  </si>
  <si>
    <t>ED</t>
  </si>
  <si>
    <t>Entente Directe</t>
  </si>
  <si>
    <t>Délégations de Service Public</t>
  </si>
  <si>
    <t>CR</t>
  </si>
  <si>
    <t>Consultation Restreinte</t>
  </si>
  <si>
    <t xml:space="preserve">ANO : Avis de Non Objection </t>
  </si>
  <si>
    <t>DC : Demande de Cotation</t>
  </si>
  <si>
    <t>AMI: Avis de Manifestation d'Interêt</t>
  </si>
  <si>
    <t>Le Responsable de la Passation des Marchés Publics</t>
  </si>
  <si>
    <t>JAO, Horoya, Souverain, Site ARMP et Site web du département.</t>
  </si>
  <si>
    <t>PHASE 1 : PROCEDURE DE CONSULTATION</t>
  </si>
  <si>
    <t xml:space="preserve">N° Demande de Cotation </t>
  </si>
  <si>
    <t xml:space="preserve">Elaboration du Dossier de Consultation </t>
  </si>
  <si>
    <t xml:space="preserve">ANO sur le Dossier de Consultation </t>
  </si>
  <si>
    <t xml:space="preserve">Transmission du Dossier de Consultation </t>
  </si>
  <si>
    <t xml:space="preserve">Ouverture /Evaluation des offres </t>
  </si>
  <si>
    <t>ANO sur le rapport d'évaluation</t>
  </si>
  <si>
    <t>Mise en forme du  contrat</t>
  </si>
  <si>
    <t>ANO sur le projet de contrat</t>
  </si>
  <si>
    <t>Montant du Contrat</t>
  </si>
  <si>
    <t>Signature et Approbation du Contrat</t>
  </si>
  <si>
    <t>Enregistrement /Immatriculation et notification du marché</t>
  </si>
  <si>
    <t>5 J</t>
  </si>
  <si>
    <t>5 j</t>
  </si>
  <si>
    <t>DC</t>
  </si>
  <si>
    <t>Demande de cotation</t>
  </si>
  <si>
    <t>CPM : Commission de Passation des Marchés</t>
  </si>
  <si>
    <t>Conakry le 13/12/2024</t>
  </si>
  <si>
    <t>Recteur</t>
  </si>
  <si>
    <t>Sory KOUROUMA</t>
  </si>
  <si>
    <t>Université Général Lanasana Conté de Sonfonia Conakry</t>
  </si>
  <si>
    <t>AOON</t>
  </si>
  <si>
    <t xml:space="preserve">N° Appel d'offre </t>
  </si>
  <si>
    <r>
      <t>MARCHES DE TRAVAUX / SERVICES DE PRESTATAIRES :</t>
    </r>
    <r>
      <rPr>
        <b/>
        <i/>
        <u/>
        <sz val="26"/>
        <color indexed="8"/>
        <rFont val="Calibri"/>
        <family val="2"/>
      </rPr>
      <t xml:space="preserve"> APPEL D'OFFRE (AO)</t>
    </r>
  </si>
  <si>
    <t>Réaliations</t>
  </si>
  <si>
    <t xml:space="preserve">Recrutement d'une société Gardiénnage </t>
  </si>
  <si>
    <t>Recrutement d'une société de nottoyage de bureau</t>
  </si>
  <si>
    <t>AC</t>
  </si>
  <si>
    <t xml:space="preserve">Recrutement d'une société d'entretien des Espaces verts aménagés et non amenagés </t>
  </si>
  <si>
    <t xml:space="preserve">N° Appels d'Offres </t>
  </si>
  <si>
    <r>
      <t>MARCHES DE SERVICES DE PRESTATATION COURANTES :</t>
    </r>
    <r>
      <rPr>
        <b/>
        <i/>
        <u/>
        <sz val="26"/>
        <color indexed="8"/>
        <rFont val="Calibri"/>
        <family val="2"/>
      </rPr>
      <t xml:space="preserve"> APPEL D'OFFRE (AO)</t>
    </r>
  </si>
  <si>
    <t>Université Général lansana Conté de Sonfonia Conakry UGLC-SC</t>
  </si>
  <si>
    <t>Entretien des materiels techniques au compte de l'UGLC-SC</t>
  </si>
  <si>
    <t>Acquisition de matériels et mobiliers de bureau au compte de l'UGLC-SC</t>
  </si>
  <si>
    <t>Entretiens et reparations des véhicules de service de l'UGLC-SC</t>
  </si>
  <si>
    <t>Acquisition de matériels informatiques au compte de l'UGLC-SC</t>
  </si>
  <si>
    <t>Achat de fournitures scolaire au compte de l'UGLC-SC</t>
  </si>
  <si>
    <t>Achat de t-schirts, casquettes, lacostes et chemises</t>
  </si>
  <si>
    <r>
      <t>MARCHES DE  FOURNITURES ET EQUIPEMENTS (PROCEDURE SIMPLIFIEE):</t>
    </r>
    <r>
      <rPr>
        <b/>
        <i/>
        <u/>
        <sz val="24"/>
        <color indexed="8"/>
        <rFont val="Times New Roman"/>
        <family val="1"/>
      </rPr>
      <t xml:space="preserve"> DEMANDES DE COTATIONS (DC)</t>
    </r>
  </si>
  <si>
    <t>Achats Pré-imprimés au compte de l'UGLC-SC</t>
  </si>
  <si>
    <t>Maintenance des outils informatiques au compte de l'UGLC-SC</t>
  </si>
  <si>
    <t>Achats de petits matériels de bureau et outillage de service technique  au compte de l'UGLC-SC</t>
  </si>
  <si>
    <t>Rénovation du bâtiment des études avancées de l'Université Général Lansana Conté de Sonfonia Conakry</t>
  </si>
  <si>
    <t>La refection de la bibliothèque centrale de l'Université Général Lansana Conté de Sonfonia Conakry</t>
  </si>
  <si>
    <r>
      <t>MARCHES DE TRAVAUX (PROCEDURE SIMPLIFIEE):</t>
    </r>
    <r>
      <rPr>
        <b/>
        <i/>
        <u/>
        <sz val="26"/>
        <color indexed="8"/>
        <rFont val="Calibri"/>
        <family val="2"/>
      </rPr>
      <t xml:space="preserve"> DEMANDES DE COTATIONS (DC)</t>
    </r>
  </si>
  <si>
    <t>Travaux d'implantation des poteaux et lempadaires pour l'éclairage public du campus de Sonfonia</t>
  </si>
  <si>
    <t xml:space="preserve">Travaux de pavage et des voiries du campus de Sonfonia </t>
  </si>
  <si>
    <t xml:space="preserve">Travaux de réhabilitation du reseau electrique de l'Université Général lansana Conté de Sonfonia  </t>
  </si>
  <si>
    <t xml:space="preserve">Rénovation &amp; extention du batiment Arabe de l'Université Général Lansana Conté de Sonfonia Conakry </t>
  </si>
  <si>
    <t xml:space="preserve">Travaux d'installation des extincteurs </t>
  </si>
  <si>
    <t>Achat de fournitures informatiques</t>
  </si>
  <si>
    <t>Achat de fournitures de bureau</t>
  </si>
  <si>
    <t>Achat de fournitures scolaires</t>
  </si>
  <si>
    <t>Acquisition de matériels informatiques et équipements</t>
  </si>
  <si>
    <r>
      <t>MARCHES DE  FOURNITURES ET MATERIELS  (PROCEDURE D'APPEL D'OFFRE OUVERT NATIONAL)/:</t>
    </r>
    <r>
      <rPr>
        <b/>
        <i/>
        <u/>
        <sz val="26"/>
        <color indexed="8"/>
        <rFont val="Calibri"/>
        <family val="2"/>
      </rPr>
      <t>(AOON)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</si>
</sst>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000"/>
  </numFmts>
  <fonts count="46">
    <font>
      <sz val="11"/>
      <color theme="1"/>
      <name val="Calibri"/>
      <charset val="134"/>
      <scheme val="minor"/>
    </font>
    <font>
      <b/>
      <sz val="14"/>
      <color indexed="8"/>
      <name val="Arial Narrow"/>
      <family val="2"/>
    </font>
    <font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indexed="8"/>
      <name val="Arial Narrow"/>
      <family val="2"/>
    </font>
    <font>
      <b/>
      <u/>
      <sz val="28"/>
      <color indexed="8"/>
      <name val="Arial Narrow"/>
      <family val="2"/>
    </font>
    <font>
      <b/>
      <i/>
      <sz val="11"/>
      <color indexed="8"/>
      <name val="Arial Narrow"/>
      <family val="2"/>
    </font>
    <font>
      <sz val="18"/>
      <color theme="1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rgb="FFFF0000"/>
      <name val="Arial Narrow"/>
      <family val="2"/>
    </font>
    <font>
      <b/>
      <sz val="12"/>
      <color theme="1"/>
      <name val="Arial Narrow"/>
      <family val="2"/>
    </font>
    <font>
      <b/>
      <sz val="12"/>
      <color rgb="FF000000"/>
      <name val="Arial Narrow"/>
      <family val="2"/>
    </font>
    <font>
      <b/>
      <u/>
      <sz val="18"/>
      <color theme="1"/>
      <name val="Arial Narrow"/>
      <family val="2"/>
    </font>
    <font>
      <b/>
      <sz val="16"/>
      <color indexed="8"/>
      <name val="Arial Narrow"/>
      <family val="2"/>
    </font>
    <font>
      <b/>
      <sz val="16"/>
      <name val="Arial Narrow"/>
      <family val="2"/>
    </font>
    <font>
      <sz val="16"/>
      <color indexed="8"/>
      <name val="Arial Narrow"/>
      <family val="2"/>
    </font>
    <font>
      <b/>
      <sz val="16"/>
      <color indexed="9"/>
      <name val="Arial Narrow"/>
      <family val="2"/>
    </font>
    <font>
      <b/>
      <sz val="16"/>
      <color indexed="62"/>
      <name val="Arial Narrow"/>
      <family val="2"/>
    </font>
    <font>
      <b/>
      <i/>
      <sz val="26"/>
      <color indexed="8"/>
      <name val="Calibri"/>
      <family val="2"/>
    </font>
    <font>
      <b/>
      <i/>
      <u/>
      <sz val="26"/>
      <color indexed="8"/>
      <name val="Calibri"/>
      <family val="2"/>
    </font>
    <font>
      <sz val="11"/>
      <color theme="1"/>
      <name val="Times New Roman"/>
      <family val="1"/>
    </font>
    <font>
      <b/>
      <sz val="14"/>
      <color indexed="8"/>
      <name val="Times New Roman"/>
      <family val="1"/>
    </font>
    <font>
      <b/>
      <u/>
      <sz val="28"/>
      <color indexed="8"/>
      <name val="Times New Roman"/>
      <family val="1"/>
    </font>
    <font>
      <sz val="14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i/>
      <sz val="26"/>
      <color indexed="8"/>
      <name val="Times New Roman"/>
      <family val="1"/>
    </font>
    <font>
      <b/>
      <sz val="16"/>
      <color indexed="9"/>
      <name val="Times New Roman"/>
      <family val="1"/>
    </font>
    <font>
      <b/>
      <sz val="16"/>
      <color indexed="8"/>
      <name val="Times New Roman"/>
      <family val="1"/>
    </font>
    <font>
      <sz val="16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u/>
      <sz val="18"/>
      <color theme="1"/>
      <name val="Times New Roman"/>
      <family val="1"/>
    </font>
    <font>
      <sz val="16"/>
      <color theme="1"/>
      <name val="Times New Roman"/>
      <family val="1"/>
    </font>
    <font>
      <b/>
      <i/>
      <sz val="24"/>
      <color indexed="8"/>
      <name val="Times New Roman"/>
      <family val="1"/>
    </font>
    <font>
      <b/>
      <i/>
      <u/>
      <sz val="24"/>
      <color indexed="8"/>
      <name val="Times New Roman"/>
      <family val="1"/>
    </font>
    <font>
      <b/>
      <sz val="14"/>
      <name val="Times New Roman"/>
      <family val="1"/>
    </font>
    <font>
      <b/>
      <sz val="14"/>
      <color indexed="62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2">
    <xf numFmtId="0" fontId="0" fillId="0" borderId="0" xfId="0"/>
    <xf numFmtId="0" fontId="1" fillId="2" borderId="1" xfId="0" applyFont="1" applyFill="1" applyBorder="1" applyAlignment="1">
      <alignment wrapText="1"/>
    </xf>
    <xf numFmtId="0" fontId="5" fillId="0" borderId="1" xfId="0" applyFont="1" applyBorder="1"/>
    <xf numFmtId="0" fontId="18" fillId="11" borderId="1" xfId="0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4" fontId="18" fillId="7" borderId="1" xfId="0" applyNumberFormat="1" applyFont="1" applyFill="1" applyBorder="1" applyAlignment="1">
      <alignment horizontal="center"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7" fillId="0" borderId="1" xfId="0" applyFont="1" applyBorder="1"/>
    <xf numFmtId="0" fontId="5" fillId="0" borderId="1" xfId="0" applyFont="1" applyBorder="1" applyAlignment="1">
      <alignment horizontal="center"/>
    </xf>
    <xf numFmtId="0" fontId="8" fillId="0" borderId="1" xfId="0" applyFont="1" applyBorder="1"/>
    <xf numFmtId="0" fontId="5" fillId="3" borderId="1" xfId="0" applyFont="1" applyFill="1" applyBorder="1"/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/>
    <xf numFmtId="0" fontId="2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/>
    </xf>
    <xf numFmtId="0" fontId="20" fillId="10" borderId="1" xfId="0" applyFont="1" applyFill="1" applyBorder="1" applyAlignment="1">
      <alignment horizontal="center"/>
    </xf>
    <xf numFmtId="0" fontId="17" fillId="10" borderId="1" xfId="0" applyFont="1" applyFill="1" applyBorder="1" applyAlignment="1">
      <alignment horizontal="center"/>
    </xf>
    <xf numFmtId="3" fontId="17" fillId="1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3" fontId="16" fillId="8" borderId="1" xfId="0" applyNumberFormat="1" applyFont="1" applyFill="1" applyBorder="1" applyAlignment="1">
      <alignment horizontal="center" vertical="center"/>
    </xf>
    <xf numFmtId="3" fontId="18" fillId="8" borderId="1" xfId="0" applyNumberFormat="1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4" fillId="13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0" borderId="1" xfId="0" applyFont="1" applyBorder="1"/>
    <xf numFmtId="3" fontId="5" fillId="0" borderId="1" xfId="0" applyNumberFormat="1" applyFont="1" applyBorder="1"/>
    <xf numFmtId="0" fontId="23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0" fontId="23" fillId="0" borderId="1" xfId="0" applyFont="1" applyBorder="1" applyAlignment="1">
      <alignment horizontal="center"/>
    </xf>
    <xf numFmtId="0" fontId="24" fillId="2" borderId="1" xfId="0" applyFont="1" applyFill="1" applyBorder="1" applyAlignment="1">
      <alignment wrapText="1"/>
    </xf>
    <xf numFmtId="0" fontId="27" fillId="0" borderId="1" xfId="0" applyFont="1" applyBorder="1"/>
    <xf numFmtId="0" fontId="23" fillId="3" borderId="1" xfId="0" applyFont="1" applyFill="1" applyBorder="1"/>
    <xf numFmtId="0" fontId="28" fillId="3" borderId="1" xfId="0" applyFont="1" applyFill="1" applyBorder="1" applyAlignment="1">
      <alignment horizontal="left" wrapText="1"/>
    </xf>
    <xf numFmtId="0" fontId="27" fillId="3" borderId="1" xfId="0" applyFont="1" applyFill="1" applyBorder="1"/>
    <xf numFmtId="0" fontId="29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justify"/>
    </xf>
    <xf numFmtId="0" fontId="31" fillId="7" borderId="1" xfId="0" applyFont="1" applyFill="1" applyBorder="1" applyAlignment="1">
      <alignment horizontal="center" vertical="center"/>
    </xf>
    <xf numFmtId="14" fontId="32" fillId="7" borderId="1" xfId="0" applyNumberFormat="1" applyFont="1" applyFill="1" applyBorder="1" applyAlignment="1">
      <alignment horizontal="center" vertical="center"/>
    </xf>
    <xf numFmtId="14" fontId="32" fillId="3" borderId="1" xfId="0" applyNumberFormat="1" applyFont="1" applyFill="1" applyBorder="1" applyAlignment="1">
      <alignment horizontal="center" vertical="center"/>
    </xf>
    <xf numFmtId="0" fontId="31" fillId="11" borderId="1" xfId="0" applyFont="1" applyFill="1" applyBorder="1" applyAlignment="1">
      <alignment horizontal="center" vertical="center"/>
    </xf>
    <xf numFmtId="0" fontId="32" fillId="11" borderId="1" xfId="0" applyFont="1" applyFill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31" fillId="11" borderId="1" xfId="0" applyFont="1" applyFill="1" applyBorder="1" applyAlignment="1">
      <alignment horizontal="center"/>
    </xf>
    <xf numFmtId="0" fontId="31" fillId="0" borderId="1" xfId="0" applyFont="1" applyBorder="1" applyAlignment="1">
      <alignment vertical="center"/>
    </xf>
    <xf numFmtId="3" fontId="31" fillId="8" borderId="1" xfId="0" applyNumberFormat="1" applyFont="1" applyFill="1" applyBorder="1" applyAlignment="1">
      <alignment horizontal="center" vertical="center"/>
    </xf>
    <xf numFmtId="3" fontId="32" fillId="8" borderId="1" xfId="0" applyNumberFormat="1" applyFont="1" applyFill="1" applyBorder="1" applyAlignment="1">
      <alignment horizontal="center" vertical="center"/>
    </xf>
    <xf numFmtId="0" fontId="32" fillId="8" borderId="1" xfId="0" applyFont="1" applyFill="1" applyBorder="1" applyAlignment="1">
      <alignment horizontal="center" vertical="center"/>
    </xf>
    <xf numFmtId="0" fontId="32" fillId="8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 wrapText="1"/>
    </xf>
    <xf numFmtId="0" fontId="37" fillId="0" borderId="1" xfId="0" applyFont="1" applyBorder="1"/>
    <xf numFmtId="0" fontId="36" fillId="13" borderId="1" xfId="0" applyFont="1" applyFill="1" applyBorder="1" applyAlignment="1">
      <alignment horizontal="center" vertical="center" wrapText="1"/>
    </xf>
    <xf numFmtId="0" fontId="35" fillId="13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vertical="center"/>
    </xf>
    <xf numFmtId="0" fontId="39" fillId="0" borderId="1" xfId="0" applyFont="1" applyBorder="1"/>
    <xf numFmtId="3" fontId="23" fillId="0" borderId="1" xfId="0" applyNumberFormat="1" applyFont="1" applyBorder="1"/>
    <xf numFmtId="14" fontId="32" fillId="11" borderId="1" xfId="0" applyNumberFormat="1" applyFont="1" applyFill="1" applyBorder="1" applyAlignment="1">
      <alignment horizontal="center"/>
    </xf>
    <xf numFmtId="14" fontId="18" fillId="11" borderId="1" xfId="0" applyNumberFormat="1" applyFont="1" applyFill="1" applyBorder="1" applyAlignment="1">
      <alignment horizontal="center"/>
    </xf>
    <xf numFmtId="0" fontId="9" fillId="0" borderId="4" xfId="0" applyFont="1" applyBorder="1" applyAlignment="1"/>
    <xf numFmtId="0" fontId="9" fillId="0" borderId="6" xfId="0" applyFont="1" applyBorder="1" applyAlignment="1"/>
    <xf numFmtId="0" fontId="9" fillId="0" borderId="5" xfId="0" applyFont="1" applyBorder="1" applyAlignment="1"/>
    <xf numFmtId="0" fontId="45" fillId="10" borderId="1" xfId="0" applyFont="1" applyFill="1" applyBorder="1" applyAlignment="1">
      <alignment horizontal="center"/>
    </xf>
    <xf numFmtId="0" fontId="44" fillId="10" borderId="1" xfId="0" applyFont="1" applyFill="1" applyBorder="1" applyAlignment="1">
      <alignment horizontal="center"/>
    </xf>
    <xf numFmtId="3" fontId="44" fillId="1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44" fillId="6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/>
    </xf>
    <xf numFmtId="0" fontId="36" fillId="13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 vertical="center" wrapText="1"/>
    </xf>
    <xf numFmtId="0" fontId="36" fillId="13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 wrapText="1"/>
    </xf>
    <xf numFmtId="0" fontId="36" fillId="12" borderId="1" xfId="0" applyFont="1" applyFill="1" applyBorder="1" applyAlignment="1">
      <alignment horizontal="center" vertical="center" wrapText="1"/>
    </xf>
    <xf numFmtId="0" fontId="35" fillId="14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textRotation="90" wrapText="1"/>
    </xf>
    <xf numFmtId="0" fontId="24" fillId="5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44" fillId="7" borderId="1" xfId="0" applyFont="1" applyFill="1" applyBorder="1" applyAlignment="1">
      <alignment vertical="center" wrapText="1"/>
    </xf>
    <xf numFmtId="164" fontId="31" fillId="3" borderId="1" xfId="1" applyNumberFormat="1" applyFont="1" applyFill="1" applyBorder="1" applyAlignment="1">
      <alignment horizontal="center" vertical="center" wrapText="1"/>
    </xf>
    <xf numFmtId="3" fontId="32" fillId="7" borderId="1" xfId="0" applyNumberFormat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vertical="center" wrapText="1"/>
    </xf>
    <xf numFmtId="165" fontId="32" fillId="3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/>
    </xf>
    <xf numFmtId="0" fontId="44" fillId="7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/>
    </xf>
    <xf numFmtId="0" fontId="42" fillId="1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16" fillId="7" borderId="1" xfId="0" applyNumberFormat="1" applyFont="1" applyFill="1" applyBorder="1" applyAlignment="1">
      <alignment horizontal="center" vertical="center"/>
    </xf>
    <xf numFmtId="3" fontId="18" fillId="7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left" vertical="center" wrapText="1"/>
    </xf>
    <xf numFmtId="0" fontId="24" fillId="7" borderId="3" xfId="0" applyFont="1" applyFill="1" applyBorder="1" applyAlignment="1">
      <alignment horizontal="left" vertical="center" wrapText="1"/>
    </xf>
    <xf numFmtId="3" fontId="18" fillId="7" borderId="2" xfId="0" applyNumberFormat="1" applyFont="1" applyFill="1" applyBorder="1" applyAlignment="1">
      <alignment horizontal="center" vertical="center"/>
    </xf>
    <xf numFmtId="3" fontId="18" fillId="7" borderId="3" xfId="0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165" fontId="18" fillId="3" borderId="2" xfId="0" applyNumberFormat="1" applyFont="1" applyFill="1" applyBorder="1" applyAlignment="1">
      <alignment horizontal="center" vertical="center"/>
    </xf>
    <xf numFmtId="165" fontId="18" fillId="3" borderId="3" xfId="0" applyNumberFormat="1" applyFont="1" applyFill="1" applyBorder="1" applyAlignment="1">
      <alignment horizontal="center" vertical="center"/>
    </xf>
    <xf numFmtId="0" fontId="21" fillId="1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textRotation="90" wrapText="1"/>
    </xf>
    <xf numFmtId="0" fontId="16" fillId="5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165" fontId="18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4" fillId="12" borderId="1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left" wrapText="1"/>
    </xf>
    <xf numFmtId="0" fontId="33" fillId="0" borderId="3" xfId="0" applyFont="1" applyBorder="1" applyAlignment="1">
      <alignment horizontal="left" wrapText="1"/>
    </xf>
    <xf numFmtId="0" fontId="44" fillId="7" borderId="2" xfId="0" applyFont="1" applyFill="1" applyBorder="1" applyAlignment="1">
      <alignment horizontal="left" vertical="center" wrapText="1"/>
    </xf>
    <xf numFmtId="0" fontId="44" fillId="7" borderId="3" xfId="0" applyFont="1" applyFill="1" applyBorder="1" applyAlignment="1">
      <alignment horizontal="left" vertical="center" wrapText="1"/>
    </xf>
    <xf numFmtId="164" fontId="17" fillId="3" borderId="2" xfId="1" applyNumberFormat="1" applyFont="1" applyFill="1" applyBorder="1" applyAlignment="1">
      <alignment horizontal="center" vertical="center"/>
    </xf>
    <xf numFmtId="164" fontId="17" fillId="3" borderId="3" xfId="1" applyNumberFormat="1" applyFont="1" applyFill="1" applyBorder="1" applyAlignment="1">
      <alignment horizontal="center" vertical="center"/>
    </xf>
    <xf numFmtId="164" fontId="16" fillId="3" borderId="1" xfId="1" applyNumberFormat="1" applyFont="1" applyFill="1" applyBorder="1" applyAlignment="1">
      <alignment horizontal="center" vertical="center" wrapText="1"/>
    </xf>
    <xf numFmtId="164" fontId="17" fillId="3" borderId="1" xfId="1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6" fillId="9" borderId="1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5392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63"/>
  <sheetViews>
    <sheetView topLeftCell="B16" zoomScale="88" zoomScaleNormal="88" workbookViewId="0">
      <selection activeCell="D17" sqref="D17:D34"/>
    </sheetView>
  </sheetViews>
  <sheetFormatPr baseColWidth="10" defaultColWidth="11.5546875" defaultRowHeight="13.8"/>
  <cols>
    <col min="1" max="1" width="0.109375" style="43" customWidth="1"/>
    <col min="2" max="2" width="6.6640625" style="43" customWidth="1"/>
    <col min="3" max="3" width="44.88671875" style="43" customWidth="1"/>
    <col min="4" max="4" width="19.6640625" style="43" customWidth="1"/>
    <col min="5" max="5" width="10.33203125" style="43" customWidth="1"/>
    <col min="6" max="6" width="13.33203125" style="43" customWidth="1"/>
    <col min="7" max="7" width="12.5546875" style="43" customWidth="1"/>
    <col min="8" max="8" width="13.33203125" style="43" customWidth="1"/>
    <col min="9" max="9" width="17.5546875" style="43" customWidth="1"/>
    <col min="10" max="10" width="16" style="43" bestFit="1" customWidth="1"/>
    <col min="11" max="11" width="14.88671875" style="43" customWidth="1"/>
    <col min="12" max="12" width="16.33203125" style="43" customWidth="1"/>
    <col min="13" max="13" width="15.5546875" style="43" customWidth="1"/>
    <col min="14" max="14" width="17" style="43" customWidth="1"/>
    <col min="15" max="15" width="16.6640625" style="43" customWidth="1"/>
    <col min="16" max="16" width="14.88671875" style="43" customWidth="1"/>
    <col min="17" max="17" width="15.44140625" style="43" bestFit="1" customWidth="1"/>
    <col min="18" max="18" width="14.88671875" style="43" customWidth="1"/>
    <col min="19" max="19" width="14.77734375" style="43" customWidth="1"/>
    <col min="20" max="20" width="15.5546875" style="43" customWidth="1"/>
    <col min="21" max="21" width="16" style="43" customWidth="1"/>
    <col min="22" max="22" width="17.33203125" style="43" customWidth="1"/>
    <col min="23" max="23" width="15.5546875" style="43" customWidth="1"/>
    <col min="24" max="24" width="18" style="43" customWidth="1"/>
    <col min="25" max="16384" width="11.5546875" style="43"/>
  </cols>
  <sheetData>
    <row r="3" spans="2:32" ht="34.799999999999997">
      <c r="C3" s="44"/>
      <c r="D3" s="44"/>
      <c r="E3" s="44"/>
      <c r="F3" s="44"/>
      <c r="G3" s="44"/>
      <c r="H3" s="44"/>
      <c r="K3" s="44"/>
      <c r="L3" s="45" t="s">
        <v>0</v>
      </c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</row>
    <row r="4" spans="2:32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</row>
    <row r="5" spans="2:32" ht="16.5" customHeight="1">
      <c r="C5" s="47" t="s">
        <v>1</v>
      </c>
      <c r="D5" s="120" t="s">
        <v>92</v>
      </c>
      <c r="E5" s="120"/>
      <c r="F5" s="120"/>
      <c r="G5" s="120"/>
      <c r="H5" s="120"/>
      <c r="I5" s="120"/>
      <c r="J5" s="120"/>
      <c r="K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2:32" ht="19.2" customHeight="1">
      <c r="C6" s="47" t="s">
        <v>2</v>
      </c>
      <c r="D6" s="120">
        <v>2025</v>
      </c>
      <c r="E6" s="120"/>
      <c r="F6" s="120"/>
      <c r="G6" s="120"/>
      <c r="H6" s="120"/>
      <c r="I6" s="120"/>
      <c r="J6" s="120"/>
      <c r="K6" s="48"/>
      <c r="O6" s="48"/>
      <c r="P6" s="48"/>
      <c r="Q6" s="48"/>
      <c r="R6" s="48"/>
      <c r="S6" s="48"/>
      <c r="T6" s="48"/>
      <c r="U6" s="48"/>
      <c r="V6" s="48"/>
      <c r="W6" s="48"/>
      <c r="X6" s="48"/>
    </row>
    <row r="7" spans="2:32" ht="20.399999999999999" customHeight="1">
      <c r="C7" s="47" t="s">
        <v>3</v>
      </c>
      <c r="D7" s="120" t="s">
        <v>79</v>
      </c>
      <c r="E7" s="120"/>
      <c r="F7" s="120"/>
      <c r="G7" s="120"/>
      <c r="H7" s="120"/>
      <c r="I7" s="120"/>
      <c r="J7" s="120"/>
      <c r="K7" s="48"/>
      <c r="O7" s="48"/>
      <c r="P7" s="48"/>
      <c r="Q7" s="48"/>
      <c r="R7" s="48"/>
      <c r="S7" s="48"/>
      <c r="T7" s="48"/>
      <c r="U7" s="48"/>
      <c r="V7" s="48"/>
      <c r="W7" s="48"/>
      <c r="X7" s="48"/>
    </row>
    <row r="8" spans="2:32" ht="34.799999999999997">
      <c r="C8" s="47" t="s">
        <v>4</v>
      </c>
      <c r="D8" s="98" t="s">
        <v>60</v>
      </c>
      <c r="E8" s="98"/>
      <c r="F8" s="98"/>
      <c r="G8" s="98"/>
      <c r="H8" s="98"/>
      <c r="I8" s="98"/>
      <c r="J8" s="98"/>
      <c r="K8" s="48"/>
      <c r="O8" s="48"/>
      <c r="P8" s="48"/>
      <c r="Q8" s="48"/>
      <c r="R8" s="48"/>
      <c r="S8" s="48"/>
      <c r="T8" s="48"/>
      <c r="U8" s="48"/>
      <c r="V8" s="48"/>
      <c r="W8" s="48"/>
      <c r="X8" s="48"/>
    </row>
    <row r="9" spans="2:32" ht="18.600000000000001" customHeight="1">
      <c r="C9" s="47" t="s">
        <v>5</v>
      </c>
      <c r="D9" s="120" t="s">
        <v>6</v>
      </c>
      <c r="E9" s="120"/>
      <c r="F9" s="120"/>
      <c r="G9" s="120"/>
      <c r="H9" s="120"/>
      <c r="I9" s="120"/>
      <c r="J9" s="120"/>
      <c r="K9" s="48"/>
      <c r="O9" s="48"/>
      <c r="P9" s="48"/>
      <c r="Q9" s="48"/>
      <c r="R9" s="48"/>
      <c r="S9" s="48"/>
      <c r="T9" s="48"/>
      <c r="U9" s="48"/>
      <c r="V9" s="48"/>
      <c r="W9" s="48"/>
      <c r="X9" s="48"/>
    </row>
    <row r="10" spans="2:32" ht="15.6">
      <c r="B10" s="49"/>
      <c r="C10" s="50"/>
      <c r="D10" s="50"/>
      <c r="E10" s="50"/>
      <c r="F10" s="50"/>
      <c r="G10" s="50"/>
      <c r="H10" s="50"/>
      <c r="I10" s="50"/>
      <c r="J10" s="50"/>
      <c r="K10" s="51"/>
      <c r="L10" s="49"/>
      <c r="M10" s="49"/>
      <c r="N10" s="49"/>
      <c r="O10" s="51"/>
      <c r="P10" s="51"/>
      <c r="Q10" s="51"/>
      <c r="R10" s="51"/>
      <c r="S10" s="51"/>
      <c r="T10" s="51"/>
      <c r="U10" s="51"/>
      <c r="V10" s="51"/>
      <c r="W10" s="51"/>
      <c r="X10" s="51"/>
    </row>
    <row r="11" spans="2:32" ht="33.75" customHeight="1">
      <c r="B11" s="121" t="s">
        <v>99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52"/>
      <c r="Z11" s="52"/>
      <c r="AA11" s="52"/>
      <c r="AB11" s="52"/>
      <c r="AC11" s="52"/>
      <c r="AD11" s="52"/>
      <c r="AE11" s="52"/>
      <c r="AF11" s="52"/>
    </row>
    <row r="12" spans="2:32" ht="14.4">
      <c r="N12" s="48"/>
    </row>
    <row r="13" spans="2:32">
      <c r="C13" s="53"/>
    </row>
    <row r="14" spans="2:32" ht="51.75" customHeight="1">
      <c r="B14" s="115" t="s">
        <v>7</v>
      </c>
      <c r="C14" s="115"/>
      <c r="D14" s="115"/>
      <c r="E14" s="115"/>
      <c r="F14" s="115"/>
      <c r="G14" s="115"/>
      <c r="H14" s="115"/>
      <c r="I14" s="115"/>
      <c r="J14" s="115" t="s">
        <v>61</v>
      </c>
      <c r="K14" s="115"/>
      <c r="L14" s="115"/>
      <c r="M14" s="115"/>
      <c r="N14" s="115" t="s">
        <v>9</v>
      </c>
      <c r="O14" s="115"/>
      <c r="P14" s="115"/>
      <c r="Q14" s="115" t="s">
        <v>10</v>
      </c>
      <c r="R14" s="115"/>
      <c r="S14" s="115"/>
      <c r="T14" s="115"/>
      <c r="U14" s="115"/>
      <c r="V14" s="115"/>
      <c r="W14" s="115" t="s">
        <v>11</v>
      </c>
      <c r="X14" s="115"/>
    </row>
    <row r="15" spans="2:32" ht="104.4">
      <c r="B15" s="105" t="s">
        <v>12</v>
      </c>
      <c r="C15" s="106" t="s">
        <v>13</v>
      </c>
      <c r="D15" s="106" t="s">
        <v>14</v>
      </c>
      <c r="E15" s="106" t="s">
        <v>15</v>
      </c>
      <c r="F15" s="106" t="s">
        <v>16</v>
      </c>
      <c r="G15" s="106" t="s">
        <v>62</v>
      </c>
      <c r="H15" s="113" t="s">
        <v>17</v>
      </c>
      <c r="I15" s="106" t="s">
        <v>8</v>
      </c>
      <c r="J15" s="114" t="s">
        <v>63</v>
      </c>
      <c r="K15" s="90" t="s">
        <v>64</v>
      </c>
      <c r="L15" s="90" t="s">
        <v>65</v>
      </c>
      <c r="M15" s="90" t="s">
        <v>18</v>
      </c>
      <c r="N15" s="90" t="s">
        <v>66</v>
      </c>
      <c r="O15" s="90" t="s">
        <v>67</v>
      </c>
      <c r="P15" s="90" t="s">
        <v>19</v>
      </c>
      <c r="Q15" s="90" t="s">
        <v>68</v>
      </c>
      <c r="R15" s="90" t="s">
        <v>69</v>
      </c>
      <c r="S15" s="114" t="s">
        <v>70</v>
      </c>
      <c r="T15" s="90" t="s">
        <v>71</v>
      </c>
      <c r="U15" s="90" t="s">
        <v>72</v>
      </c>
      <c r="V15" s="90" t="s">
        <v>20</v>
      </c>
      <c r="W15" s="114" t="s">
        <v>21</v>
      </c>
      <c r="X15" s="114" t="s">
        <v>22</v>
      </c>
    </row>
    <row r="16" spans="2:32" ht="17.399999999999999">
      <c r="B16" s="105"/>
      <c r="C16" s="106"/>
      <c r="D16" s="106"/>
      <c r="E16" s="106"/>
      <c r="F16" s="106"/>
      <c r="G16" s="106"/>
      <c r="H16" s="113"/>
      <c r="I16" s="106"/>
      <c r="J16" s="114"/>
      <c r="K16" s="86" t="s">
        <v>23</v>
      </c>
      <c r="L16" s="86" t="s">
        <v>24</v>
      </c>
      <c r="M16" s="86" t="s">
        <v>25</v>
      </c>
      <c r="N16" s="86" t="s">
        <v>73</v>
      </c>
      <c r="O16" s="86" t="s">
        <v>23</v>
      </c>
      <c r="P16" s="87" t="s">
        <v>25</v>
      </c>
      <c r="Q16" s="86" t="s">
        <v>74</v>
      </c>
      <c r="R16" s="86" t="s">
        <v>23</v>
      </c>
      <c r="S16" s="114"/>
      <c r="T16" s="88" t="s">
        <v>24</v>
      </c>
      <c r="U16" s="86" t="s">
        <v>24</v>
      </c>
      <c r="V16" s="87" t="s">
        <v>26</v>
      </c>
      <c r="W16" s="114"/>
      <c r="X16" s="114"/>
    </row>
    <row r="17" spans="2:24" ht="21">
      <c r="B17" s="107">
        <v>1</v>
      </c>
      <c r="C17" s="112" t="s">
        <v>100</v>
      </c>
      <c r="D17" s="109"/>
      <c r="E17" s="110">
        <v>34</v>
      </c>
      <c r="F17" s="111" t="s">
        <v>27</v>
      </c>
      <c r="G17" s="117">
        <v>1</v>
      </c>
      <c r="H17" s="111" t="s">
        <v>75</v>
      </c>
      <c r="I17" s="54" t="s">
        <v>28</v>
      </c>
      <c r="J17" s="55">
        <v>45663</v>
      </c>
      <c r="K17" s="55">
        <f>+J17+7+9+2</f>
        <v>45681</v>
      </c>
      <c r="L17" s="55">
        <f>+K17+5+2</f>
        <v>45688</v>
      </c>
      <c r="M17" s="55">
        <f>+L17+15</f>
        <v>45703</v>
      </c>
      <c r="N17" s="55">
        <f>+M17+7</f>
        <v>45710</v>
      </c>
      <c r="O17" s="55">
        <f>+N17+7+9</f>
        <v>45726</v>
      </c>
      <c r="P17" s="55">
        <f>+O17+15</f>
        <v>45741</v>
      </c>
      <c r="Q17" s="55">
        <f>+P17+7</f>
        <v>45748</v>
      </c>
      <c r="R17" s="55">
        <f>+Q17+7+11</f>
        <v>45766</v>
      </c>
      <c r="S17" s="56"/>
      <c r="T17" s="55">
        <f>+R17+3</f>
        <v>45769</v>
      </c>
      <c r="U17" s="55">
        <f>+T17+3+2</f>
        <v>45774</v>
      </c>
      <c r="V17" s="55">
        <f>+U17+5</f>
        <v>45779</v>
      </c>
      <c r="W17" s="55">
        <f>+V17+7</f>
        <v>45786</v>
      </c>
      <c r="X17" s="55">
        <f>+W17+10</f>
        <v>45796</v>
      </c>
    </row>
    <row r="18" spans="2:24" ht="28.2" customHeight="1">
      <c r="B18" s="107"/>
      <c r="C18" s="112"/>
      <c r="D18" s="109"/>
      <c r="E18" s="110"/>
      <c r="F18" s="111"/>
      <c r="G18" s="117"/>
      <c r="H18" s="111"/>
      <c r="I18" s="57" t="s">
        <v>29</v>
      </c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</row>
    <row r="19" spans="2:24" ht="21">
      <c r="B19" s="107">
        <v>2</v>
      </c>
      <c r="C19" s="108" t="s">
        <v>101</v>
      </c>
      <c r="D19" s="109"/>
      <c r="E19" s="110">
        <v>34</v>
      </c>
      <c r="F19" s="111" t="s">
        <v>27</v>
      </c>
      <c r="G19" s="117">
        <v>2</v>
      </c>
      <c r="H19" s="111" t="s">
        <v>75</v>
      </c>
      <c r="I19" s="59" t="s">
        <v>28</v>
      </c>
      <c r="J19" s="55">
        <v>45670</v>
      </c>
      <c r="K19" s="55">
        <f>+J19+7+9+2</f>
        <v>45688</v>
      </c>
      <c r="L19" s="55">
        <f>+K19+5+1</f>
        <v>45694</v>
      </c>
      <c r="M19" s="55">
        <f>+L19+15</f>
        <v>45709</v>
      </c>
      <c r="N19" s="55">
        <f>+M19+7</f>
        <v>45716</v>
      </c>
      <c r="O19" s="55">
        <f>+N19+7+9</f>
        <v>45732</v>
      </c>
      <c r="P19" s="55">
        <f>+O19+14+1</f>
        <v>45747</v>
      </c>
      <c r="Q19" s="55">
        <f>+P19+7</f>
        <v>45754</v>
      </c>
      <c r="R19" s="55">
        <f>+Q19+7+11</f>
        <v>45772</v>
      </c>
      <c r="S19" s="56"/>
      <c r="T19" s="55">
        <f>+R19+3</f>
        <v>45775</v>
      </c>
      <c r="U19" s="55">
        <f>+T19+3+2</f>
        <v>45780</v>
      </c>
      <c r="V19" s="55">
        <f>+U19+5</f>
        <v>45785</v>
      </c>
      <c r="W19" s="55">
        <f>+V19+7</f>
        <v>45792</v>
      </c>
      <c r="X19" s="55">
        <f>+W19+10</f>
        <v>45802</v>
      </c>
    </row>
    <row r="20" spans="2:24" ht="32.4" customHeight="1">
      <c r="B20" s="107"/>
      <c r="C20" s="108"/>
      <c r="D20" s="109"/>
      <c r="E20" s="110"/>
      <c r="F20" s="111"/>
      <c r="G20" s="117"/>
      <c r="H20" s="111"/>
      <c r="I20" s="57" t="s">
        <v>29</v>
      </c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</row>
    <row r="21" spans="2:24" ht="21">
      <c r="B21" s="107">
        <v>3</v>
      </c>
      <c r="C21" s="108" t="s">
        <v>93</v>
      </c>
      <c r="D21" s="109"/>
      <c r="E21" s="110">
        <v>34</v>
      </c>
      <c r="F21" s="111" t="s">
        <v>27</v>
      </c>
      <c r="G21" s="117">
        <v>3</v>
      </c>
      <c r="H21" s="111" t="s">
        <v>75</v>
      </c>
      <c r="I21" s="59" t="s">
        <v>28</v>
      </c>
      <c r="J21" s="55">
        <v>45670</v>
      </c>
      <c r="K21" s="55">
        <f>+J21+7+9+2</f>
        <v>45688</v>
      </c>
      <c r="L21" s="55">
        <f>+K21+5+1</f>
        <v>45694</v>
      </c>
      <c r="M21" s="55">
        <f>+L21+15</f>
        <v>45709</v>
      </c>
      <c r="N21" s="55">
        <f>+M21+7</f>
        <v>45716</v>
      </c>
      <c r="O21" s="55">
        <f>+N21+7+9</f>
        <v>45732</v>
      </c>
      <c r="P21" s="55">
        <f>+O21+14+1</f>
        <v>45747</v>
      </c>
      <c r="Q21" s="55">
        <f>+P21+7</f>
        <v>45754</v>
      </c>
      <c r="R21" s="55">
        <f>+Q21+7+11</f>
        <v>45772</v>
      </c>
      <c r="S21" s="56"/>
      <c r="T21" s="55">
        <f>+R21+3</f>
        <v>45775</v>
      </c>
      <c r="U21" s="55">
        <f>+T21+3+2</f>
        <v>45780</v>
      </c>
      <c r="V21" s="55">
        <f>+U21+5</f>
        <v>45785</v>
      </c>
      <c r="W21" s="55">
        <f>+V21+7</f>
        <v>45792</v>
      </c>
      <c r="X21" s="55">
        <f>+W21+10</f>
        <v>45802</v>
      </c>
    </row>
    <row r="22" spans="2:24" ht="20.399999999999999" customHeight="1">
      <c r="B22" s="107"/>
      <c r="C22" s="108"/>
      <c r="D22" s="109"/>
      <c r="E22" s="110"/>
      <c r="F22" s="111"/>
      <c r="G22" s="117"/>
      <c r="H22" s="111"/>
      <c r="I22" s="57" t="s">
        <v>29</v>
      </c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</row>
    <row r="23" spans="2:24" ht="21">
      <c r="B23" s="107">
        <v>4</v>
      </c>
      <c r="C23" s="116" t="s">
        <v>94</v>
      </c>
      <c r="D23" s="109"/>
      <c r="E23" s="110">
        <v>34</v>
      </c>
      <c r="F23" s="111" t="s">
        <v>27</v>
      </c>
      <c r="G23" s="117">
        <v>4</v>
      </c>
      <c r="H23" s="111" t="s">
        <v>75</v>
      </c>
      <c r="I23" s="59" t="s">
        <v>28</v>
      </c>
      <c r="J23" s="55">
        <v>45677</v>
      </c>
      <c r="K23" s="55">
        <f>+J23+7+9+2</f>
        <v>45695</v>
      </c>
      <c r="L23" s="55">
        <f>+K23+5+1</f>
        <v>45701</v>
      </c>
      <c r="M23" s="55">
        <f>+L23+15</f>
        <v>45716</v>
      </c>
      <c r="N23" s="55">
        <f>+M23+7</f>
        <v>45723</v>
      </c>
      <c r="O23" s="55">
        <f>+N23+7+9</f>
        <v>45739</v>
      </c>
      <c r="P23" s="55">
        <f>+O23+14+1</f>
        <v>45754</v>
      </c>
      <c r="Q23" s="55">
        <f>+P23+7</f>
        <v>45761</v>
      </c>
      <c r="R23" s="55">
        <f>+Q23+7+11</f>
        <v>45779</v>
      </c>
      <c r="S23" s="56"/>
      <c r="T23" s="55">
        <f>+R23+3</f>
        <v>45782</v>
      </c>
      <c r="U23" s="55">
        <f>+T23+3+2</f>
        <v>45787</v>
      </c>
      <c r="V23" s="55">
        <f>+U23+5</f>
        <v>45792</v>
      </c>
      <c r="W23" s="55">
        <f>+V23+7</f>
        <v>45799</v>
      </c>
      <c r="X23" s="55">
        <f>+W23+10</f>
        <v>45809</v>
      </c>
    </row>
    <row r="24" spans="2:24" ht="20.399999999999999" customHeight="1">
      <c r="B24" s="107"/>
      <c r="C24" s="116"/>
      <c r="D24" s="109"/>
      <c r="E24" s="110"/>
      <c r="F24" s="111"/>
      <c r="G24" s="117"/>
      <c r="H24" s="111"/>
      <c r="I24" s="57" t="s">
        <v>29</v>
      </c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</row>
    <row r="25" spans="2:24" ht="24.75" customHeight="1">
      <c r="B25" s="107">
        <v>5</v>
      </c>
      <c r="C25" s="108" t="s">
        <v>102</v>
      </c>
      <c r="D25" s="109"/>
      <c r="E25" s="110">
        <v>34</v>
      </c>
      <c r="F25" s="111" t="s">
        <v>27</v>
      </c>
      <c r="G25" s="117">
        <v>5</v>
      </c>
      <c r="H25" s="111" t="s">
        <v>75</v>
      </c>
      <c r="I25" s="59" t="s">
        <v>28</v>
      </c>
      <c r="J25" s="55">
        <v>45684</v>
      </c>
      <c r="K25" s="55">
        <f>+J25+7+9</f>
        <v>45700</v>
      </c>
      <c r="L25" s="55">
        <f>+K25+5</f>
        <v>45705</v>
      </c>
      <c r="M25" s="55">
        <f>+L25+15</f>
        <v>45720</v>
      </c>
      <c r="N25" s="55">
        <f>+M25+7</f>
        <v>45727</v>
      </c>
      <c r="O25" s="55">
        <f>+N25+7+9+2</f>
        <v>45745</v>
      </c>
      <c r="P25" s="55">
        <f>+O25+16</f>
        <v>45761</v>
      </c>
      <c r="Q25" s="55">
        <f>+P25+7</f>
        <v>45768</v>
      </c>
      <c r="R25" s="55">
        <f>+Q25+7+11+1</f>
        <v>45787</v>
      </c>
      <c r="S25" s="56"/>
      <c r="T25" s="55">
        <f>+R25+3</f>
        <v>45790</v>
      </c>
      <c r="U25" s="55">
        <f>+T25+3+2</f>
        <v>45795</v>
      </c>
      <c r="V25" s="55">
        <f>+U25+5+1</f>
        <v>45801</v>
      </c>
      <c r="W25" s="55">
        <f>+V25+7</f>
        <v>45808</v>
      </c>
      <c r="X25" s="55">
        <f>+W25+10</f>
        <v>45818</v>
      </c>
    </row>
    <row r="26" spans="2:24" ht="28.8" customHeight="1">
      <c r="B26" s="107"/>
      <c r="C26" s="108"/>
      <c r="D26" s="109"/>
      <c r="E26" s="110"/>
      <c r="F26" s="111"/>
      <c r="G26" s="117"/>
      <c r="H26" s="111"/>
      <c r="I26" s="57" t="s">
        <v>29</v>
      </c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</row>
    <row r="27" spans="2:24" ht="21">
      <c r="B27" s="107">
        <v>6</v>
      </c>
      <c r="C27" s="119" t="s">
        <v>95</v>
      </c>
      <c r="D27" s="109"/>
      <c r="E27" s="110">
        <v>34</v>
      </c>
      <c r="F27" s="111" t="s">
        <v>27</v>
      </c>
      <c r="G27" s="117">
        <v>6</v>
      </c>
      <c r="H27" s="111" t="s">
        <v>75</v>
      </c>
      <c r="I27" s="57" t="s">
        <v>28</v>
      </c>
      <c r="J27" s="81">
        <v>45707</v>
      </c>
      <c r="K27" s="81">
        <v>45708</v>
      </c>
      <c r="L27" s="81">
        <v>45709</v>
      </c>
      <c r="M27" s="81">
        <v>45710</v>
      </c>
      <c r="N27" s="81">
        <v>45711</v>
      </c>
      <c r="O27" s="81">
        <v>45712</v>
      </c>
      <c r="P27" s="81">
        <v>45713</v>
      </c>
      <c r="Q27" s="81">
        <v>45714</v>
      </c>
      <c r="R27" s="81">
        <v>45715</v>
      </c>
      <c r="S27" s="81"/>
      <c r="T27" s="81">
        <v>45717</v>
      </c>
      <c r="U27" s="81">
        <v>45718</v>
      </c>
      <c r="V27" s="81">
        <v>45719</v>
      </c>
      <c r="W27" s="81">
        <v>45720</v>
      </c>
      <c r="X27" s="81">
        <v>45721</v>
      </c>
    </row>
    <row r="28" spans="2:24" ht="21">
      <c r="B28" s="107"/>
      <c r="C28" s="119"/>
      <c r="D28" s="109"/>
      <c r="E28" s="110"/>
      <c r="F28" s="111"/>
      <c r="G28" s="117"/>
      <c r="H28" s="111"/>
      <c r="I28" s="57" t="s">
        <v>29</v>
      </c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</row>
    <row r="29" spans="2:24" ht="21">
      <c r="B29" s="107">
        <v>7</v>
      </c>
      <c r="C29" s="119" t="s">
        <v>96</v>
      </c>
      <c r="D29" s="109"/>
      <c r="E29" s="110">
        <v>34</v>
      </c>
      <c r="F29" s="111" t="s">
        <v>27</v>
      </c>
      <c r="G29" s="117">
        <v>7</v>
      </c>
      <c r="H29" s="111" t="s">
        <v>75</v>
      </c>
      <c r="I29" s="59" t="s">
        <v>28</v>
      </c>
      <c r="J29" s="55">
        <v>45698</v>
      </c>
      <c r="K29" s="55">
        <f>+J29+7+9</f>
        <v>45714</v>
      </c>
      <c r="L29" s="55">
        <f>+K29+5</f>
        <v>45719</v>
      </c>
      <c r="M29" s="55">
        <f>+L29+15</f>
        <v>45734</v>
      </c>
      <c r="N29" s="55">
        <f>+M29+7</f>
        <v>45741</v>
      </c>
      <c r="O29" s="55">
        <f>+N29+7+9+2</f>
        <v>45759</v>
      </c>
      <c r="P29" s="55">
        <f>+O29+16</f>
        <v>45775</v>
      </c>
      <c r="Q29" s="55">
        <f>+P29+7</f>
        <v>45782</v>
      </c>
      <c r="R29" s="55">
        <f>+Q29+7+11+1</f>
        <v>45801</v>
      </c>
      <c r="S29" s="56"/>
      <c r="T29" s="55">
        <f>+R29+3</f>
        <v>45804</v>
      </c>
      <c r="U29" s="55">
        <f>+T29+3+2</f>
        <v>45809</v>
      </c>
      <c r="V29" s="55">
        <f>+U29+5+1</f>
        <v>45815</v>
      </c>
      <c r="W29" s="55">
        <f>+V29+7</f>
        <v>45822</v>
      </c>
      <c r="X29" s="55">
        <f>+W29+10</f>
        <v>45832</v>
      </c>
    </row>
    <row r="30" spans="2:24" ht="21">
      <c r="B30" s="107"/>
      <c r="C30" s="119"/>
      <c r="D30" s="109"/>
      <c r="E30" s="110"/>
      <c r="F30" s="111"/>
      <c r="G30" s="117"/>
      <c r="H30" s="111"/>
      <c r="I30" s="57" t="s">
        <v>29</v>
      </c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</row>
    <row r="31" spans="2:24" ht="21">
      <c r="B31" s="102">
        <v>8</v>
      </c>
      <c r="C31" s="119" t="s">
        <v>97</v>
      </c>
      <c r="D31" s="109"/>
      <c r="E31" s="110">
        <v>34</v>
      </c>
      <c r="F31" s="111" t="s">
        <v>27</v>
      </c>
      <c r="G31" s="117">
        <v>8</v>
      </c>
      <c r="H31" s="111" t="s">
        <v>75</v>
      </c>
      <c r="I31" s="59" t="s">
        <v>28</v>
      </c>
      <c r="J31" s="55">
        <v>45698</v>
      </c>
      <c r="K31" s="55">
        <f>+J31+7+9</f>
        <v>45714</v>
      </c>
      <c r="L31" s="55">
        <f>+K31+5</f>
        <v>45719</v>
      </c>
      <c r="M31" s="55">
        <f>+L31+15</f>
        <v>45734</v>
      </c>
      <c r="N31" s="55">
        <f>+M31+7</f>
        <v>45741</v>
      </c>
      <c r="O31" s="55">
        <f>+N31+7+9+2</f>
        <v>45759</v>
      </c>
      <c r="P31" s="55">
        <f>+O31+16</f>
        <v>45775</v>
      </c>
      <c r="Q31" s="55">
        <f>+P31+7</f>
        <v>45782</v>
      </c>
      <c r="R31" s="55">
        <f>+Q31+7+11+1</f>
        <v>45801</v>
      </c>
      <c r="S31" s="56"/>
      <c r="T31" s="55">
        <f>+R31+3</f>
        <v>45804</v>
      </c>
      <c r="U31" s="55">
        <f>+T31+3+2</f>
        <v>45809</v>
      </c>
      <c r="V31" s="55">
        <f>+U31+5+1</f>
        <v>45815</v>
      </c>
      <c r="W31" s="55">
        <f>+V31+7</f>
        <v>45822</v>
      </c>
      <c r="X31" s="55">
        <f>+W31+10</f>
        <v>45832</v>
      </c>
    </row>
    <row r="32" spans="2:24" ht="21">
      <c r="B32" s="102"/>
      <c r="C32" s="119"/>
      <c r="D32" s="109"/>
      <c r="E32" s="110"/>
      <c r="F32" s="111"/>
      <c r="G32" s="117"/>
      <c r="H32" s="111"/>
      <c r="I32" s="57" t="s">
        <v>29</v>
      </c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</row>
    <row r="33" spans="2:24" ht="21">
      <c r="B33" s="102">
        <v>9</v>
      </c>
      <c r="C33" s="119" t="s">
        <v>98</v>
      </c>
      <c r="D33" s="109"/>
      <c r="E33" s="110">
        <v>34</v>
      </c>
      <c r="F33" s="111" t="s">
        <v>27</v>
      </c>
      <c r="G33" s="117">
        <v>9</v>
      </c>
      <c r="H33" s="118" t="s">
        <v>75</v>
      </c>
      <c r="I33" s="57" t="s">
        <v>28</v>
      </c>
      <c r="J33" s="81">
        <v>45731</v>
      </c>
      <c r="K33" s="81">
        <v>45732</v>
      </c>
      <c r="L33" s="81">
        <v>45733</v>
      </c>
      <c r="M33" s="81">
        <v>45734</v>
      </c>
      <c r="N33" s="81">
        <v>45735</v>
      </c>
      <c r="O33" s="81">
        <v>45736</v>
      </c>
      <c r="P33" s="81">
        <v>45737</v>
      </c>
      <c r="Q33" s="81">
        <v>45738</v>
      </c>
      <c r="R33" s="81">
        <v>45739</v>
      </c>
      <c r="S33" s="81"/>
      <c r="T33" s="81">
        <v>45741</v>
      </c>
      <c r="U33" s="81">
        <v>45742</v>
      </c>
      <c r="V33" s="81">
        <v>45743</v>
      </c>
      <c r="W33" s="81">
        <v>45744</v>
      </c>
      <c r="X33" s="81">
        <v>45745</v>
      </c>
    </row>
    <row r="34" spans="2:24" ht="21">
      <c r="B34" s="102"/>
      <c r="C34" s="119"/>
      <c r="D34" s="109"/>
      <c r="E34" s="110"/>
      <c r="F34" s="111"/>
      <c r="G34" s="117"/>
      <c r="H34" s="118"/>
      <c r="I34" s="57" t="s">
        <v>85</v>
      </c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</row>
    <row r="35" spans="2:24" ht="27" customHeight="1">
      <c r="B35" s="89"/>
      <c r="C35" s="61" t="s">
        <v>30</v>
      </c>
      <c r="D35" s="62"/>
      <c r="E35" s="63"/>
      <c r="F35" s="64"/>
      <c r="G35" s="64"/>
      <c r="H35" s="64"/>
      <c r="I35" s="64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</row>
    <row r="36" spans="2:24">
      <c r="K36" s="66"/>
      <c r="L36" s="66"/>
      <c r="M36" s="66"/>
      <c r="N36" s="66"/>
      <c r="O36" s="66"/>
      <c r="P36" s="66"/>
      <c r="Q36" s="66"/>
      <c r="R36" s="66"/>
      <c r="S36" s="46"/>
      <c r="T36" s="66"/>
      <c r="U36" s="66"/>
      <c r="V36" s="66"/>
      <c r="W36" s="67"/>
      <c r="X36" s="68"/>
    </row>
    <row r="37" spans="2:24" ht="27" customHeight="1">
      <c r="C37" s="101" t="s">
        <v>31</v>
      </c>
      <c r="D37" s="101"/>
      <c r="E37" s="101"/>
      <c r="F37" s="101"/>
      <c r="G37" s="101"/>
    </row>
    <row r="38" spans="2:24" ht="17.399999999999999">
      <c r="C38" s="69" t="s">
        <v>32</v>
      </c>
      <c r="D38" s="102" t="s">
        <v>6</v>
      </c>
      <c r="E38" s="102"/>
      <c r="F38" s="102"/>
      <c r="G38" s="102"/>
    </row>
    <row r="39" spans="2:24" ht="17.399999999999999">
      <c r="C39" s="69"/>
      <c r="D39" s="70"/>
      <c r="E39" s="70"/>
      <c r="F39" s="70"/>
      <c r="G39" s="70"/>
    </row>
    <row r="40" spans="2:24" ht="15.6">
      <c r="C40" s="97" t="s">
        <v>33</v>
      </c>
      <c r="D40" s="97"/>
      <c r="E40" s="103" t="s">
        <v>34</v>
      </c>
      <c r="F40" s="103"/>
      <c r="G40" s="103"/>
      <c r="H40" s="103"/>
      <c r="I40" s="103"/>
      <c r="J40" s="71"/>
      <c r="K40" s="104" t="s">
        <v>35</v>
      </c>
      <c r="L40" s="104"/>
      <c r="M40" s="100" t="s">
        <v>36</v>
      </c>
      <c r="N40" s="100"/>
      <c r="O40" s="100"/>
      <c r="P40" s="71"/>
      <c r="Q40" s="100" t="s">
        <v>16</v>
      </c>
      <c r="R40" s="100"/>
      <c r="S40" s="100"/>
      <c r="T40" s="100"/>
      <c r="U40" s="100"/>
    </row>
    <row r="41" spans="2:24" ht="24" customHeight="1">
      <c r="C41" s="93" t="s">
        <v>37</v>
      </c>
      <c r="D41" s="93"/>
      <c r="E41" s="72" t="s">
        <v>45</v>
      </c>
      <c r="F41" s="73"/>
      <c r="G41" s="95" t="s">
        <v>46</v>
      </c>
      <c r="H41" s="95"/>
      <c r="I41" s="95"/>
      <c r="J41" s="71"/>
      <c r="K41" s="96">
        <v>1</v>
      </c>
      <c r="L41" s="96"/>
      <c r="M41" s="95" t="s">
        <v>38</v>
      </c>
      <c r="N41" s="95"/>
      <c r="O41" s="95"/>
      <c r="P41" s="71"/>
      <c r="Q41" s="74" t="s">
        <v>27</v>
      </c>
      <c r="R41" s="95" t="s">
        <v>39</v>
      </c>
      <c r="S41" s="95"/>
      <c r="T41" s="95"/>
      <c r="U41" s="95"/>
    </row>
    <row r="42" spans="2:24" ht="16.5" customHeight="1">
      <c r="C42" s="93" t="s">
        <v>40</v>
      </c>
      <c r="D42" s="93"/>
      <c r="E42" s="92" t="s">
        <v>51</v>
      </c>
      <c r="F42" s="73"/>
      <c r="G42" s="95" t="s">
        <v>52</v>
      </c>
      <c r="H42" s="95"/>
      <c r="I42" s="95"/>
      <c r="J42" s="71"/>
      <c r="K42" s="96">
        <v>2</v>
      </c>
      <c r="L42" s="96"/>
      <c r="M42" s="95" t="s">
        <v>41</v>
      </c>
      <c r="N42" s="95"/>
      <c r="O42" s="95"/>
      <c r="P42" s="71"/>
      <c r="Q42" s="74" t="s">
        <v>42</v>
      </c>
      <c r="R42" s="95" t="s">
        <v>43</v>
      </c>
      <c r="S42" s="95"/>
      <c r="T42" s="95"/>
      <c r="U42" s="95"/>
    </row>
    <row r="43" spans="2:24" ht="15.6">
      <c r="C43" s="93" t="s">
        <v>44</v>
      </c>
      <c r="D43" s="93"/>
      <c r="E43" s="92" t="s">
        <v>54</v>
      </c>
      <c r="F43" s="73"/>
      <c r="G43" s="95" t="s">
        <v>55</v>
      </c>
      <c r="H43" s="95"/>
      <c r="I43" s="95"/>
      <c r="J43" s="71"/>
      <c r="K43" s="96">
        <v>3</v>
      </c>
      <c r="L43" s="96"/>
      <c r="M43" s="95" t="s">
        <v>47</v>
      </c>
      <c r="N43" s="95"/>
      <c r="O43" s="95"/>
      <c r="P43" s="71"/>
      <c r="Q43" s="74" t="s">
        <v>48</v>
      </c>
      <c r="R43" s="95" t="s">
        <v>49</v>
      </c>
      <c r="S43" s="95"/>
      <c r="T43" s="95"/>
      <c r="U43" s="95"/>
    </row>
    <row r="44" spans="2:24" ht="15.6">
      <c r="C44" s="93" t="s">
        <v>50</v>
      </c>
      <c r="D44" s="93"/>
      <c r="E44" s="92" t="s">
        <v>75</v>
      </c>
      <c r="F44" s="73"/>
      <c r="G44" s="95" t="s">
        <v>76</v>
      </c>
      <c r="H44" s="95"/>
      <c r="I44" s="95"/>
      <c r="J44" s="71"/>
      <c r="K44" s="96">
        <v>4</v>
      </c>
      <c r="L44" s="96"/>
      <c r="M44" s="95" t="s">
        <v>53</v>
      </c>
      <c r="N44" s="95"/>
      <c r="O44" s="95"/>
      <c r="P44" s="71"/>
      <c r="Q44" s="71"/>
      <c r="R44" s="71"/>
      <c r="S44" s="71"/>
      <c r="T44" s="71"/>
      <c r="U44" s="71"/>
    </row>
    <row r="45" spans="2:24" ht="15" customHeight="1">
      <c r="C45" s="97" t="s">
        <v>77</v>
      </c>
      <c r="D45" s="97"/>
      <c r="E45" s="74"/>
      <c r="F45" s="75"/>
      <c r="G45" s="95"/>
      <c r="H45" s="95"/>
      <c r="I45" s="95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</row>
    <row r="46" spans="2:24" ht="15" customHeight="1">
      <c r="C46" s="93" t="s">
        <v>56</v>
      </c>
      <c r="D46" s="93"/>
      <c r="E46" s="93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</row>
    <row r="47" spans="2:24" ht="15" customHeight="1">
      <c r="C47" s="91" t="s">
        <v>57</v>
      </c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7"/>
      <c r="P47" s="77"/>
      <c r="Q47" s="77"/>
      <c r="R47" s="78"/>
      <c r="S47" s="98" t="s">
        <v>78</v>
      </c>
      <c r="T47" s="98"/>
      <c r="U47" s="98"/>
    </row>
    <row r="48" spans="2:24" ht="15" customHeight="1">
      <c r="C48" s="91" t="s">
        <v>58</v>
      </c>
      <c r="D48" s="71"/>
      <c r="E48" s="71"/>
      <c r="F48" s="71"/>
      <c r="G48" s="71"/>
      <c r="H48" s="71"/>
      <c r="I48" s="71"/>
      <c r="J48" s="71"/>
      <c r="K48" s="77"/>
      <c r="L48" s="77"/>
      <c r="M48" s="77"/>
      <c r="N48" s="77"/>
      <c r="O48" s="77"/>
      <c r="P48" s="77"/>
      <c r="Q48" s="77"/>
      <c r="R48" s="78"/>
      <c r="S48" s="78"/>
      <c r="T48" s="78"/>
      <c r="U48" s="71"/>
      <c r="W48" s="67"/>
      <c r="X48" s="68"/>
    </row>
    <row r="49" spans="3:24" ht="15.6">
      <c r="C49" s="76"/>
      <c r="D49" s="71"/>
      <c r="E49" s="71"/>
      <c r="F49" s="71"/>
      <c r="G49" s="71"/>
      <c r="H49" s="71"/>
      <c r="I49" s="71"/>
      <c r="J49" s="71"/>
      <c r="K49" s="77"/>
      <c r="L49" s="77"/>
      <c r="M49" s="77"/>
      <c r="N49" s="77"/>
      <c r="O49" s="77"/>
      <c r="P49" s="77"/>
      <c r="Q49" s="77"/>
      <c r="R49" s="78"/>
      <c r="S49" s="78"/>
      <c r="T49" s="78"/>
      <c r="U49" s="71"/>
      <c r="W49" s="67"/>
      <c r="X49" s="68"/>
    </row>
    <row r="50" spans="3:24" ht="15.6"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7"/>
      <c r="P50" s="77"/>
      <c r="Q50" s="77"/>
      <c r="R50" s="78"/>
      <c r="S50" s="78"/>
      <c r="T50" s="78"/>
      <c r="U50" s="71"/>
    </row>
    <row r="51" spans="3:24" ht="22.8"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99" t="s">
        <v>59</v>
      </c>
      <c r="P51" s="99"/>
      <c r="Q51" s="99"/>
      <c r="R51" s="99"/>
      <c r="S51" s="99"/>
      <c r="T51" s="78"/>
      <c r="U51" s="71"/>
    </row>
    <row r="52" spans="3:24" ht="22.8"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9"/>
      <c r="P52" s="79"/>
      <c r="Q52" s="79"/>
      <c r="R52" s="79"/>
      <c r="S52" s="79"/>
      <c r="T52" s="71"/>
      <c r="U52" s="71"/>
    </row>
    <row r="53" spans="3:24" ht="22.8"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9"/>
      <c r="P53" s="79"/>
      <c r="Q53" s="79"/>
      <c r="R53" s="79"/>
      <c r="S53" s="79"/>
      <c r="T53" s="71"/>
      <c r="U53" s="71"/>
    </row>
    <row r="54" spans="3:24" ht="22.8"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9"/>
      <c r="P54" s="79"/>
      <c r="Q54" s="79"/>
      <c r="R54" s="79"/>
      <c r="S54" s="79"/>
      <c r="T54" s="71"/>
      <c r="U54" s="71"/>
    </row>
    <row r="55" spans="3:24" ht="22.8"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9"/>
      <c r="P55" s="79"/>
      <c r="Q55" s="79"/>
      <c r="R55" s="79"/>
      <c r="S55" s="79"/>
      <c r="T55" s="71"/>
      <c r="U55" s="71"/>
    </row>
    <row r="56" spans="3:24" ht="22.8"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94" t="s">
        <v>80</v>
      </c>
      <c r="P56" s="94"/>
      <c r="Q56" s="94"/>
      <c r="R56" s="94"/>
      <c r="S56" s="94"/>
      <c r="T56" s="71"/>
      <c r="U56" s="71"/>
    </row>
    <row r="63" spans="3:24">
      <c r="G63" s="80"/>
    </row>
  </sheetData>
  <mergeCells count="113">
    <mergeCell ref="G19:G20"/>
    <mergeCell ref="H19:H20"/>
    <mergeCell ref="H17:H18"/>
    <mergeCell ref="D27:D28"/>
    <mergeCell ref="E27:E28"/>
    <mergeCell ref="F27:F28"/>
    <mergeCell ref="G27:G28"/>
    <mergeCell ref="H27:H28"/>
    <mergeCell ref="D29:D30"/>
    <mergeCell ref="E29:E30"/>
    <mergeCell ref="F29:F30"/>
    <mergeCell ref="G29:G30"/>
    <mergeCell ref="G17:G18"/>
    <mergeCell ref="B27:B28"/>
    <mergeCell ref="B33:B34"/>
    <mergeCell ref="C33:C34"/>
    <mergeCell ref="D5:J5"/>
    <mergeCell ref="D6:J6"/>
    <mergeCell ref="D7:J7"/>
    <mergeCell ref="D8:J8"/>
    <mergeCell ref="D9:J9"/>
    <mergeCell ref="B11:X11"/>
    <mergeCell ref="B21:B22"/>
    <mergeCell ref="C21:C22"/>
    <mergeCell ref="D21:D22"/>
    <mergeCell ref="E21:E22"/>
    <mergeCell ref="F21:F22"/>
    <mergeCell ref="G21:G22"/>
    <mergeCell ref="H21:H22"/>
    <mergeCell ref="E15:E16"/>
    <mergeCell ref="B14:I14"/>
    <mergeCell ref="I15:I16"/>
    <mergeCell ref="B19:B20"/>
    <mergeCell ref="C19:C20"/>
    <mergeCell ref="D19:D20"/>
    <mergeCell ref="E19:E20"/>
    <mergeCell ref="H23:H24"/>
    <mergeCell ref="B31:B32"/>
    <mergeCell ref="C31:C32"/>
    <mergeCell ref="D31:D32"/>
    <mergeCell ref="E31:E32"/>
    <mergeCell ref="F31:F32"/>
    <mergeCell ref="G31:G32"/>
    <mergeCell ref="H31:H32"/>
    <mergeCell ref="B29:B30"/>
    <mergeCell ref="C29:C30"/>
    <mergeCell ref="G23:G24"/>
    <mergeCell ref="H25:H26"/>
    <mergeCell ref="D33:D34"/>
    <mergeCell ref="E33:E34"/>
    <mergeCell ref="F33:F34"/>
    <mergeCell ref="G33:G34"/>
    <mergeCell ref="H33:H34"/>
    <mergeCell ref="C27:C28"/>
    <mergeCell ref="G25:G26"/>
    <mergeCell ref="H29:H30"/>
    <mergeCell ref="G15:G16"/>
    <mergeCell ref="H15:H16"/>
    <mergeCell ref="J15:J16"/>
    <mergeCell ref="S15:S16"/>
    <mergeCell ref="W15:W16"/>
    <mergeCell ref="X15:X16"/>
    <mergeCell ref="J14:M14"/>
    <mergeCell ref="N14:P14"/>
    <mergeCell ref="Q14:V14"/>
    <mergeCell ref="W14:X14"/>
    <mergeCell ref="B15:B16"/>
    <mergeCell ref="C15:C16"/>
    <mergeCell ref="D15:D16"/>
    <mergeCell ref="F15:F16"/>
    <mergeCell ref="B25:B26"/>
    <mergeCell ref="C25:C26"/>
    <mergeCell ref="D25:D26"/>
    <mergeCell ref="E25:E26"/>
    <mergeCell ref="F25:F26"/>
    <mergeCell ref="B17:B18"/>
    <mergeCell ref="C17:C18"/>
    <mergeCell ref="D17:D18"/>
    <mergeCell ref="E17:E18"/>
    <mergeCell ref="F17:F18"/>
    <mergeCell ref="F19:F20"/>
    <mergeCell ref="B23:B24"/>
    <mergeCell ref="C23:C24"/>
    <mergeCell ref="D23:D24"/>
    <mergeCell ref="E23:E24"/>
    <mergeCell ref="F23:F24"/>
    <mergeCell ref="Q40:U40"/>
    <mergeCell ref="G41:I41"/>
    <mergeCell ref="K41:L41"/>
    <mergeCell ref="M41:O41"/>
    <mergeCell ref="R41:U41"/>
    <mergeCell ref="C37:G37"/>
    <mergeCell ref="D38:G38"/>
    <mergeCell ref="C40:D40"/>
    <mergeCell ref="E40:I40"/>
    <mergeCell ref="K40:L40"/>
    <mergeCell ref="M40:O40"/>
    <mergeCell ref="O56:S56"/>
    <mergeCell ref="G44:I44"/>
    <mergeCell ref="K44:L44"/>
    <mergeCell ref="M44:O44"/>
    <mergeCell ref="C45:D45"/>
    <mergeCell ref="G45:I45"/>
    <mergeCell ref="S47:U47"/>
    <mergeCell ref="G42:I42"/>
    <mergeCell ref="K42:L42"/>
    <mergeCell ref="M42:O42"/>
    <mergeCell ref="R42:U42"/>
    <mergeCell ref="G43:I43"/>
    <mergeCell ref="K43:L43"/>
    <mergeCell ref="M43:O43"/>
    <mergeCell ref="R43:U43"/>
    <mergeCell ref="O51:S51"/>
  </mergeCells>
  <pageMargins left="0.15748031496063" right="0.15748031496063" top="0.27559055118110198" bottom="3.9370078740157501E-2" header="0.15748031496063" footer="0.1574803149606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50"/>
  <sheetViews>
    <sheetView topLeftCell="A14" workbookViewId="0">
      <selection activeCell="D17" sqref="D17:D22"/>
    </sheetView>
  </sheetViews>
  <sheetFormatPr baseColWidth="10" defaultColWidth="11.5546875" defaultRowHeight="13.8"/>
  <cols>
    <col min="1" max="1" width="0.109375" style="2" customWidth="1"/>
    <col min="2" max="2" width="6.6640625" style="2" customWidth="1"/>
    <col min="3" max="3" width="44.88671875" style="2" customWidth="1"/>
    <col min="4" max="4" width="19.6640625" style="2" customWidth="1"/>
    <col min="5" max="5" width="10.33203125" style="2" customWidth="1"/>
    <col min="6" max="6" width="13.33203125" style="2" customWidth="1"/>
    <col min="7" max="7" width="12.5546875" style="2" customWidth="1"/>
    <col min="8" max="8" width="11.5546875" style="2"/>
    <col min="9" max="9" width="17.5546875" style="2" customWidth="1"/>
    <col min="10" max="10" width="14.109375" style="2" customWidth="1"/>
    <col min="11" max="11" width="14.88671875" style="2" customWidth="1"/>
    <col min="12" max="12" width="16.33203125" style="2" customWidth="1"/>
    <col min="13" max="13" width="15.5546875" style="2" customWidth="1"/>
    <col min="14" max="14" width="17" style="2" customWidth="1"/>
    <col min="15" max="15" width="16.6640625" style="2" customWidth="1"/>
    <col min="16" max="16" width="14.88671875" style="2" customWidth="1"/>
    <col min="17" max="17" width="14.5546875" style="2" customWidth="1"/>
    <col min="18" max="18" width="14.88671875" style="2" customWidth="1"/>
    <col min="19" max="19" width="13.109375" style="2" customWidth="1"/>
    <col min="20" max="20" width="15.5546875" style="2" customWidth="1"/>
    <col min="21" max="21" width="16" style="2" customWidth="1"/>
    <col min="22" max="22" width="17.33203125" style="2" customWidth="1"/>
    <col min="23" max="23" width="15.5546875" style="2" customWidth="1"/>
    <col min="24" max="24" width="18" style="2" customWidth="1"/>
    <col min="25" max="16384" width="11.5546875" style="2"/>
  </cols>
  <sheetData>
    <row r="3" spans="2:32" ht="34.799999999999997">
      <c r="C3" s="11"/>
      <c r="D3" s="11"/>
      <c r="E3" s="11"/>
      <c r="F3" s="11"/>
      <c r="G3" s="11"/>
      <c r="H3" s="11"/>
      <c r="K3" s="11"/>
      <c r="L3" s="12" t="s">
        <v>0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2:32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2:32" ht="16.5" customHeight="1">
      <c r="C5" s="1" t="s">
        <v>1</v>
      </c>
      <c r="D5" s="140" t="s">
        <v>81</v>
      </c>
      <c r="E5" s="140"/>
      <c r="F5" s="140"/>
      <c r="G5" s="140"/>
      <c r="H5" s="140"/>
      <c r="I5" s="140"/>
      <c r="J5" s="140"/>
      <c r="K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2:32" ht="19.2" customHeight="1">
      <c r="C6" s="1" t="s">
        <v>2</v>
      </c>
      <c r="D6" s="140">
        <v>2025</v>
      </c>
      <c r="E6" s="140"/>
      <c r="F6" s="140"/>
      <c r="G6" s="140"/>
      <c r="H6" s="140"/>
      <c r="I6" s="140"/>
      <c r="J6" s="140"/>
      <c r="K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2:32" ht="20.399999999999999" customHeight="1">
      <c r="C7" s="1" t="s">
        <v>3</v>
      </c>
      <c r="D7" s="140" t="s">
        <v>79</v>
      </c>
      <c r="E7" s="140"/>
      <c r="F7" s="140"/>
      <c r="G7" s="140"/>
      <c r="H7" s="140"/>
      <c r="I7" s="140"/>
      <c r="J7" s="140"/>
      <c r="K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2:32" ht="36">
      <c r="C8" s="1" t="s">
        <v>4</v>
      </c>
      <c r="D8" s="141" t="s">
        <v>60</v>
      </c>
      <c r="E8" s="141"/>
      <c r="F8" s="141"/>
      <c r="G8" s="141"/>
      <c r="H8" s="141"/>
      <c r="I8" s="141"/>
      <c r="J8" s="141"/>
      <c r="K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2:32" ht="18.600000000000001" customHeight="1">
      <c r="C9" s="1" t="s">
        <v>5</v>
      </c>
      <c r="D9" s="140" t="s">
        <v>6</v>
      </c>
      <c r="E9" s="140"/>
      <c r="F9" s="140"/>
      <c r="G9" s="140"/>
      <c r="H9" s="140"/>
      <c r="I9" s="140"/>
      <c r="J9" s="140"/>
      <c r="K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2:32" ht="15.6">
      <c r="B10" s="15"/>
      <c r="C10" s="16"/>
      <c r="D10" s="16"/>
      <c r="E10" s="16"/>
      <c r="F10" s="16"/>
      <c r="G10" s="16"/>
      <c r="H10" s="16"/>
      <c r="I10" s="16"/>
      <c r="J10" s="16"/>
      <c r="K10" s="17"/>
      <c r="L10" s="15"/>
      <c r="M10" s="15"/>
      <c r="N10" s="15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2:32" ht="33.75" customHeight="1">
      <c r="B11" s="139" t="s">
        <v>105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8"/>
      <c r="Z11" s="18"/>
      <c r="AA11" s="18"/>
      <c r="AB11" s="18"/>
      <c r="AC11" s="18"/>
      <c r="AD11" s="18"/>
      <c r="AE11" s="18"/>
      <c r="AF11" s="18"/>
    </row>
    <row r="12" spans="2:32">
      <c r="N12" s="14"/>
    </row>
    <row r="13" spans="2:32">
      <c r="C13" s="19"/>
    </row>
    <row r="14" spans="2:32" ht="51.75" customHeight="1">
      <c r="B14" s="126" t="s">
        <v>7</v>
      </c>
      <c r="C14" s="127"/>
      <c r="D14" s="127"/>
      <c r="E14" s="127"/>
      <c r="F14" s="127"/>
      <c r="G14" s="127"/>
      <c r="H14" s="127"/>
      <c r="I14" s="128"/>
      <c r="J14" s="143" t="s">
        <v>61</v>
      </c>
      <c r="K14" s="143"/>
      <c r="L14" s="143"/>
      <c r="M14" s="143"/>
      <c r="N14" s="143" t="s">
        <v>9</v>
      </c>
      <c r="O14" s="143"/>
      <c r="P14" s="143"/>
      <c r="Q14" s="143" t="s">
        <v>10</v>
      </c>
      <c r="R14" s="143"/>
      <c r="S14" s="143"/>
      <c r="T14" s="143"/>
      <c r="U14" s="143"/>
      <c r="V14" s="143"/>
      <c r="W14" s="143" t="s">
        <v>11</v>
      </c>
      <c r="X14" s="143"/>
    </row>
    <row r="15" spans="2:32" ht="122.4">
      <c r="B15" s="144" t="s">
        <v>12</v>
      </c>
      <c r="C15" s="145" t="s">
        <v>13</v>
      </c>
      <c r="D15" s="145" t="s">
        <v>14</v>
      </c>
      <c r="E15" s="158" t="s">
        <v>15</v>
      </c>
      <c r="F15" s="145" t="s">
        <v>16</v>
      </c>
      <c r="G15" s="145" t="s">
        <v>62</v>
      </c>
      <c r="H15" s="146" t="s">
        <v>17</v>
      </c>
      <c r="I15" s="146" t="s">
        <v>8</v>
      </c>
      <c r="J15" s="142" t="s">
        <v>63</v>
      </c>
      <c r="K15" s="9" t="s">
        <v>64</v>
      </c>
      <c r="L15" s="9" t="s">
        <v>65</v>
      </c>
      <c r="M15" s="9" t="s">
        <v>18</v>
      </c>
      <c r="N15" s="9" t="s">
        <v>66</v>
      </c>
      <c r="O15" s="9" t="s">
        <v>67</v>
      </c>
      <c r="P15" s="9" t="s">
        <v>19</v>
      </c>
      <c r="Q15" s="9" t="s">
        <v>68</v>
      </c>
      <c r="R15" s="9" t="s">
        <v>69</v>
      </c>
      <c r="S15" s="142" t="s">
        <v>70</v>
      </c>
      <c r="T15" s="9" t="s">
        <v>71</v>
      </c>
      <c r="U15" s="9" t="s">
        <v>72</v>
      </c>
      <c r="V15" s="9" t="s">
        <v>20</v>
      </c>
      <c r="W15" s="142" t="s">
        <v>21</v>
      </c>
      <c r="X15" s="142" t="s">
        <v>22</v>
      </c>
    </row>
    <row r="16" spans="2:32" ht="20.399999999999999">
      <c r="B16" s="144"/>
      <c r="C16" s="145"/>
      <c r="D16" s="145"/>
      <c r="E16" s="159"/>
      <c r="F16" s="145"/>
      <c r="G16" s="145"/>
      <c r="H16" s="146"/>
      <c r="I16" s="146"/>
      <c r="J16" s="142"/>
      <c r="K16" s="20" t="s">
        <v>23</v>
      </c>
      <c r="L16" s="20" t="s">
        <v>24</v>
      </c>
      <c r="M16" s="20" t="s">
        <v>25</v>
      </c>
      <c r="N16" s="20" t="s">
        <v>73</v>
      </c>
      <c r="O16" s="20" t="s">
        <v>23</v>
      </c>
      <c r="P16" s="21" t="s">
        <v>25</v>
      </c>
      <c r="Q16" s="20" t="s">
        <v>74</v>
      </c>
      <c r="R16" s="20" t="s">
        <v>23</v>
      </c>
      <c r="S16" s="142"/>
      <c r="T16" s="22" t="s">
        <v>24</v>
      </c>
      <c r="U16" s="20" t="s">
        <v>24</v>
      </c>
      <c r="V16" s="21" t="s">
        <v>26</v>
      </c>
      <c r="W16" s="142"/>
      <c r="X16" s="142"/>
    </row>
    <row r="17" spans="2:24" ht="24.75" customHeight="1">
      <c r="B17" s="122">
        <v>1</v>
      </c>
      <c r="C17" s="112" t="s">
        <v>104</v>
      </c>
      <c r="D17" s="123"/>
      <c r="E17" s="124">
        <v>34</v>
      </c>
      <c r="F17" s="125" t="s">
        <v>27</v>
      </c>
      <c r="G17" s="147">
        <v>1</v>
      </c>
      <c r="H17" s="125" t="s">
        <v>75</v>
      </c>
      <c r="I17" s="10" t="s">
        <v>28</v>
      </c>
      <c r="J17" s="7">
        <v>45663</v>
      </c>
      <c r="K17" s="7">
        <f>+J17+7+9+2</f>
        <v>45681</v>
      </c>
      <c r="L17" s="7">
        <f>+K17+5+2</f>
        <v>45688</v>
      </c>
      <c r="M17" s="7">
        <f>+L17+15</f>
        <v>45703</v>
      </c>
      <c r="N17" s="7">
        <f>+M17+7</f>
        <v>45710</v>
      </c>
      <c r="O17" s="7">
        <f>+N17+7+9</f>
        <v>45726</v>
      </c>
      <c r="P17" s="7">
        <f>+O17+15</f>
        <v>45741</v>
      </c>
      <c r="Q17" s="7">
        <f>+P17+7</f>
        <v>45748</v>
      </c>
      <c r="R17" s="7">
        <f>+Q17+7+11</f>
        <v>45766</v>
      </c>
      <c r="S17" s="8"/>
      <c r="T17" s="7">
        <f>+R17+3</f>
        <v>45769</v>
      </c>
      <c r="U17" s="7">
        <f>+T17+3+2</f>
        <v>45774</v>
      </c>
      <c r="V17" s="7">
        <f>+U17+5</f>
        <v>45779</v>
      </c>
      <c r="W17" s="7">
        <f>+V17+7</f>
        <v>45786</v>
      </c>
      <c r="X17" s="7">
        <f>+W17+10</f>
        <v>45796</v>
      </c>
    </row>
    <row r="18" spans="2:24" ht="29.4" customHeight="1">
      <c r="B18" s="122"/>
      <c r="C18" s="112"/>
      <c r="D18" s="123"/>
      <c r="E18" s="124"/>
      <c r="F18" s="125"/>
      <c r="G18" s="147"/>
      <c r="H18" s="125"/>
      <c r="I18" s="5" t="s">
        <v>29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2:24" ht="24.6" customHeight="1">
      <c r="B19" s="129">
        <v>2</v>
      </c>
      <c r="C19" s="131" t="s">
        <v>110</v>
      </c>
      <c r="D19" s="123"/>
      <c r="E19" s="133">
        <v>34</v>
      </c>
      <c r="F19" s="135" t="s">
        <v>27</v>
      </c>
      <c r="G19" s="137">
        <v>2</v>
      </c>
      <c r="H19" s="135" t="s">
        <v>75</v>
      </c>
      <c r="I19" s="5" t="s">
        <v>28</v>
      </c>
      <c r="J19" s="82">
        <v>45792</v>
      </c>
      <c r="K19" s="82">
        <v>45793</v>
      </c>
      <c r="L19" s="82">
        <v>45794</v>
      </c>
      <c r="M19" s="82">
        <v>45795</v>
      </c>
      <c r="N19" s="82">
        <v>45796</v>
      </c>
      <c r="O19" s="82">
        <v>45797</v>
      </c>
      <c r="P19" s="82">
        <v>45798</v>
      </c>
      <c r="Q19" s="82">
        <v>45799</v>
      </c>
      <c r="R19" s="82">
        <v>45800</v>
      </c>
      <c r="S19" s="82">
        <v>45801</v>
      </c>
      <c r="T19" s="82">
        <v>45802</v>
      </c>
      <c r="U19" s="82">
        <v>45803</v>
      </c>
      <c r="V19" s="82">
        <v>45804</v>
      </c>
      <c r="W19" s="82">
        <v>45805</v>
      </c>
      <c r="X19" s="82">
        <v>45806</v>
      </c>
    </row>
    <row r="20" spans="2:24" ht="18" customHeight="1">
      <c r="B20" s="130"/>
      <c r="C20" s="132"/>
      <c r="D20" s="123"/>
      <c r="E20" s="134"/>
      <c r="F20" s="136"/>
      <c r="G20" s="138"/>
      <c r="H20" s="136"/>
      <c r="I20" s="5" t="s">
        <v>29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2:24" ht="32.4" customHeight="1">
      <c r="B21" s="122">
        <v>3</v>
      </c>
      <c r="C21" s="112" t="s">
        <v>103</v>
      </c>
      <c r="D21" s="123"/>
      <c r="E21" s="124">
        <v>34</v>
      </c>
      <c r="F21" s="125" t="s">
        <v>27</v>
      </c>
      <c r="G21" s="147">
        <v>3</v>
      </c>
      <c r="H21" s="125" t="s">
        <v>75</v>
      </c>
      <c r="I21" s="10" t="s">
        <v>28</v>
      </c>
      <c r="J21" s="7">
        <v>45694</v>
      </c>
      <c r="K21" s="7">
        <f>+J21+7+9+2</f>
        <v>45712</v>
      </c>
      <c r="L21" s="7">
        <f>+K21+5+2</f>
        <v>45719</v>
      </c>
      <c r="M21" s="7">
        <f>+L21+15</f>
        <v>45734</v>
      </c>
      <c r="N21" s="7">
        <f>+M21+7</f>
        <v>45741</v>
      </c>
      <c r="O21" s="7">
        <f>+N21+7+9</f>
        <v>45757</v>
      </c>
      <c r="P21" s="7">
        <f>+O21+15</f>
        <v>45772</v>
      </c>
      <c r="Q21" s="7">
        <f>+P21+7</f>
        <v>45779</v>
      </c>
      <c r="R21" s="7">
        <f>+Q21+7+11</f>
        <v>45797</v>
      </c>
      <c r="S21" s="8"/>
      <c r="T21" s="7">
        <f>+R21+3</f>
        <v>45800</v>
      </c>
      <c r="U21" s="7">
        <f>+T21+3+2</f>
        <v>45805</v>
      </c>
      <c r="V21" s="7">
        <f>+U21+5</f>
        <v>45810</v>
      </c>
      <c r="W21" s="7">
        <f>+V21+7</f>
        <v>45817</v>
      </c>
      <c r="X21" s="7">
        <f>+W21+10</f>
        <v>45827</v>
      </c>
    </row>
    <row r="22" spans="2:24" ht="24" customHeight="1">
      <c r="B22" s="122"/>
      <c r="C22" s="112"/>
      <c r="D22" s="123"/>
      <c r="E22" s="124"/>
      <c r="F22" s="125"/>
      <c r="G22" s="147"/>
      <c r="H22" s="125"/>
      <c r="I22" s="5" t="s">
        <v>29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2:24" ht="25.2" customHeight="1">
      <c r="B23" s="23"/>
      <c r="C23" s="61" t="s">
        <v>30</v>
      </c>
      <c r="D23" s="25"/>
      <c r="E23" s="26"/>
      <c r="F23" s="27"/>
      <c r="G23" s="27"/>
      <c r="H23" s="27"/>
      <c r="I23" s="27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2:24" ht="27" customHeight="1">
      <c r="C24" s="148" t="s">
        <v>31</v>
      </c>
      <c r="D24" s="148"/>
      <c r="E24" s="148"/>
      <c r="F24" s="148"/>
      <c r="G24" s="148"/>
    </row>
    <row r="25" spans="2:24" ht="18">
      <c r="C25" s="31" t="s">
        <v>32</v>
      </c>
      <c r="D25" s="149" t="s">
        <v>6</v>
      </c>
      <c r="E25" s="149"/>
      <c r="F25" s="149"/>
      <c r="G25" s="149"/>
    </row>
    <row r="26" spans="2:24" ht="18">
      <c r="C26" s="31"/>
      <c r="D26" s="32"/>
      <c r="E26" s="32"/>
      <c r="F26" s="32"/>
      <c r="G26" s="32"/>
    </row>
    <row r="27" spans="2:24" ht="15.6">
      <c r="C27" s="150" t="s">
        <v>33</v>
      </c>
      <c r="D27" s="150"/>
      <c r="E27" s="151" t="s">
        <v>34</v>
      </c>
      <c r="F27" s="151"/>
      <c r="G27" s="151"/>
      <c r="H27" s="151"/>
      <c r="I27" s="151"/>
      <c r="J27" s="33"/>
      <c r="K27" s="152" t="s">
        <v>35</v>
      </c>
      <c r="L27" s="152"/>
      <c r="M27" s="153" t="s">
        <v>36</v>
      </c>
      <c r="N27" s="153"/>
      <c r="O27" s="153"/>
      <c r="P27" s="33"/>
      <c r="Q27" s="153" t="s">
        <v>16</v>
      </c>
      <c r="R27" s="153"/>
      <c r="S27" s="153"/>
      <c r="T27" s="153"/>
      <c r="U27" s="153"/>
    </row>
    <row r="28" spans="2:24" ht="24" customHeight="1">
      <c r="C28" s="150" t="s">
        <v>37</v>
      </c>
      <c r="D28" s="150"/>
      <c r="E28" s="34" t="s">
        <v>45</v>
      </c>
      <c r="F28" s="35"/>
      <c r="G28" s="154" t="s">
        <v>46</v>
      </c>
      <c r="H28" s="154"/>
      <c r="I28" s="154"/>
      <c r="J28" s="33"/>
      <c r="K28" s="155">
        <v>1</v>
      </c>
      <c r="L28" s="155"/>
      <c r="M28" s="154" t="s">
        <v>38</v>
      </c>
      <c r="N28" s="154"/>
      <c r="O28" s="154"/>
      <c r="P28" s="33"/>
      <c r="Q28" s="36" t="s">
        <v>27</v>
      </c>
      <c r="R28" s="154" t="s">
        <v>39</v>
      </c>
      <c r="S28" s="154"/>
      <c r="T28" s="154"/>
      <c r="U28" s="154"/>
    </row>
    <row r="29" spans="2:24" ht="16.5" customHeight="1">
      <c r="C29" s="150" t="s">
        <v>40</v>
      </c>
      <c r="D29" s="150"/>
      <c r="E29" s="34" t="s">
        <v>51</v>
      </c>
      <c r="F29" s="35"/>
      <c r="G29" s="154" t="s">
        <v>52</v>
      </c>
      <c r="H29" s="154"/>
      <c r="I29" s="154"/>
      <c r="J29" s="33"/>
      <c r="K29" s="155">
        <v>2</v>
      </c>
      <c r="L29" s="155"/>
      <c r="M29" s="154" t="s">
        <v>41</v>
      </c>
      <c r="N29" s="154"/>
      <c r="O29" s="154"/>
      <c r="P29" s="33"/>
      <c r="Q29" s="36" t="s">
        <v>42</v>
      </c>
      <c r="R29" s="154" t="s">
        <v>43</v>
      </c>
      <c r="S29" s="154"/>
      <c r="T29" s="154"/>
      <c r="U29" s="154"/>
    </row>
    <row r="30" spans="2:24" ht="15.6">
      <c r="C30" s="150" t="s">
        <v>44</v>
      </c>
      <c r="D30" s="150"/>
      <c r="E30" s="34" t="s">
        <v>54</v>
      </c>
      <c r="F30" s="35"/>
      <c r="G30" s="154" t="s">
        <v>55</v>
      </c>
      <c r="H30" s="154"/>
      <c r="I30" s="154"/>
      <c r="J30" s="33"/>
      <c r="K30" s="155">
        <v>3</v>
      </c>
      <c r="L30" s="155"/>
      <c r="M30" s="154" t="s">
        <v>47</v>
      </c>
      <c r="N30" s="154"/>
      <c r="O30" s="154"/>
      <c r="P30" s="33"/>
      <c r="Q30" s="36" t="s">
        <v>48</v>
      </c>
      <c r="R30" s="154" t="s">
        <v>49</v>
      </c>
      <c r="S30" s="154"/>
      <c r="T30" s="154"/>
      <c r="U30" s="154"/>
    </row>
    <row r="31" spans="2:24" ht="15.6">
      <c r="C31" s="150" t="s">
        <v>50</v>
      </c>
      <c r="D31" s="150"/>
      <c r="E31" s="34" t="s">
        <v>75</v>
      </c>
      <c r="F31" s="35"/>
      <c r="G31" s="154" t="s">
        <v>76</v>
      </c>
      <c r="H31" s="154"/>
      <c r="I31" s="154"/>
      <c r="J31" s="33"/>
      <c r="K31" s="155">
        <v>4</v>
      </c>
      <c r="L31" s="155"/>
      <c r="M31" s="154" t="s">
        <v>53</v>
      </c>
      <c r="N31" s="154"/>
      <c r="O31" s="154"/>
      <c r="P31" s="33"/>
      <c r="Q31" s="33"/>
      <c r="R31" s="33"/>
      <c r="S31" s="33"/>
      <c r="T31" s="33"/>
      <c r="U31" s="33"/>
    </row>
    <row r="32" spans="2:24" ht="15" customHeight="1">
      <c r="C32" s="150" t="s">
        <v>77</v>
      </c>
      <c r="D32" s="150"/>
      <c r="E32" s="36"/>
      <c r="F32" s="37"/>
      <c r="G32" s="154"/>
      <c r="H32" s="154"/>
      <c r="I32" s="154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</row>
    <row r="33" spans="3:24" ht="15" customHeight="1">
      <c r="C33" s="150" t="s">
        <v>56</v>
      </c>
      <c r="D33" s="150"/>
      <c r="E33" s="150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3:24" ht="15" customHeight="1">
      <c r="C34" s="38" t="s">
        <v>57</v>
      </c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9"/>
      <c r="P34" s="39"/>
      <c r="Q34" s="39"/>
      <c r="R34" s="40"/>
      <c r="S34" s="141" t="s">
        <v>78</v>
      </c>
      <c r="T34" s="141"/>
      <c r="U34" s="141"/>
    </row>
    <row r="35" spans="3:24" ht="15" customHeight="1">
      <c r="C35" s="38" t="s">
        <v>58</v>
      </c>
      <c r="D35" s="33"/>
      <c r="E35" s="33"/>
      <c r="F35" s="33"/>
      <c r="G35" s="33"/>
      <c r="H35" s="33"/>
      <c r="I35" s="33"/>
      <c r="J35" s="33"/>
      <c r="K35" s="39"/>
      <c r="L35" s="39"/>
      <c r="M35" s="39"/>
      <c r="N35" s="39"/>
      <c r="O35" s="39"/>
      <c r="P35" s="39"/>
      <c r="Q35" s="39"/>
      <c r="R35" s="40"/>
      <c r="S35" s="40"/>
      <c r="T35" s="40"/>
      <c r="U35" s="33"/>
      <c r="W35" s="29"/>
      <c r="X35" s="30"/>
    </row>
    <row r="36" spans="3:24" ht="15.6">
      <c r="C36" s="38"/>
      <c r="D36" s="33"/>
      <c r="E36" s="33"/>
      <c r="F36" s="33"/>
      <c r="G36" s="33"/>
      <c r="H36" s="33"/>
      <c r="I36" s="33"/>
      <c r="J36" s="33"/>
      <c r="K36" s="39"/>
      <c r="L36" s="39"/>
      <c r="M36" s="39"/>
      <c r="N36" s="39"/>
      <c r="O36" s="39"/>
      <c r="P36" s="39"/>
      <c r="Q36" s="39"/>
      <c r="R36" s="40"/>
      <c r="S36" s="40"/>
      <c r="T36" s="40"/>
      <c r="U36" s="33"/>
      <c r="W36" s="29"/>
      <c r="X36" s="30"/>
    </row>
    <row r="37" spans="3:24" ht="15.6"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9"/>
      <c r="P37" s="39"/>
      <c r="Q37" s="39"/>
      <c r="R37" s="40"/>
      <c r="S37" s="40"/>
      <c r="T37" s="40"/>
      <c r="U37" s="33"/>
    </row>
    <row r="38" spans="3:24" ht="23.4"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156" t="s">
        <v>59</v>
      </c>
      <c r="P38" s="156"/>
      <c r="Q38" s="156"/>
      <c r="R38" s="156"/>
      <c r="S38" s="156"/>
      <c r="T38" s="40"/>
      <c r="U38" s="33"/>
    </row>
    <row r="39" spans="3:24" ht="23.4"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41"/>
      <c r="P39" s="41"/>
      <c r="Q39" s="41"/>
      <c r="R39" s="41"/>
      <c r="S39" s="41"/>
      <c r="T39" s="33"/>
      <c r="U39" s="33"/>
    </row>
    <row r="40" spans="3:24" ht="23.4"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41"/>
      <c r="P40" s="41"/>
      <c r="Q40" s="41"/>
      <c r="R40" s="41"/>
      <c r="S40" s="41"/>
      <c r="T40" s="33"/>
      <c r="U40" s="33"/>
    </row>
    <row r="41" spans="3:24" ht="23.4"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41"/>
      <c r="P41" s="41"/>
      <c r="Q41" s="41"/>
      <c r="R41" s="41"/>
      <c r="S41" s="41"/>
      <c r="T41" s="33"/>
      <c r="U41" s="33"/>
    </row>
    <row r="42" spans="3:24" ht="23.4"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41"/>
      <c r="P42" s="41"/>
      <c r="Q42" s="41"/>
      <c r="R42" s="41"/>
      <c r="S42" s="41"/>
      <c r="T42" s="33"/>
      <c r="U42" s="33"/>
    </row>
    <row r="43" spans="3:24" ht="23.4"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157" t="s">
        <v>80</v>
      </c>
      <c r="P43" s="157"/>
      <c r="Q43" s="157"/>
      <c r="R43" s="157"/>
      <c r="S43" s="157"/>
      <c r="T43" s="33"/>
      <c r="U43" s="33"/>
    </row>
    <row r="50" spans="7:7">
      <c r="G50" s="42"/>
    </row>
  </sheetData>
  <mergeCells count="76">
    <mergeCell ref="C33:E33"/>
    <mergeCell ref="S34:U34"/>
    <mergeCell ref="O38:S38"/>
    <mergeCell ref="O43:S43"/>
    <mergeCell ref="E15:E16"/>
    <mergeCell ref="C31:D31"/>
    <mergeCell ref="G31:I31"/>
    <mergeCell ref="K31:L31"/>
    <mergeCell ref="M31:O31"/>
    <mergeCell ref="C32:D32"/>
    <mergeCell ref="G32:I32"/>
    <mergeCell ref="C29:D29"/>
    <mergeCell ref="G29:I29"/>
    <mergeCell ref="K29:L29"/>
    <mergeCell ref="M29:O29"/>
    <mergeCell ref="R29:U29"/>
    <mergeCell ref="C30:D30"/>
    <mergeCell ref="G30:I30"/>
    <mergeCell ref="K30:L30"/>
    <mergeCell ref="M30:O30"/>
    <mergeCell ref="R30:U30"/>
    <mergeCell ref="K27:L27"/>
    <mergeCell ref="M27:O27"/>
    <mergeCell ref="Q27:U27"/>
    <mergeCell ref="C28:D28"/>
    <mergeCell ref="G28:I28"/>
    <mergeCell ref="K28:L28"/>
    <mergeCell ref="M28:O28"/>
    <mergeCell ref="R28:U28"/>
    <mergeCell ref="G17:G18"/>
    <mergeCell ref="C24:G24"/>
    <mergeCell ref="D25:G25"/>
    <mergeCell ref="C27:D27"/>
    <mergeCell ref="E27:I27"/>
    <mergeCell ref="G21:G22"/>
    <mergeCell ref="H21:H22"/>
    <mergeCell ref="B17:B18"/>
    <mergeCell ref="C17:C18"/>
    <mergeCell ref="D17:D18"/>
    <mergeCell ref="E17:E18"/>
    <mergeCell ref="F17:F18"/>
    <mergeCell ref="X15:X16"/>
    <mergeCell ref="J14:M14"/>
    <mergeCell ref="N14:P14"/>
    <mergeCell ref="Q14:V14"/>
    <mergeCell ref="W14:X14"/>
    <mergeCell ref="J15:J16"/>
    <mergeCell ref="S15:S16"/>
    <mergeCell ref="W15:W16"/>
    <mergeCell ref="B11:X11"/>
    <mergeCell ref="D5:J5"/>
    <mergeCell ref="D6:J6"/>
    <mergeCell ref="D7:J7"/>
    <mergeCell ref="D8:J8"/>
    <mergeCell ref="D9:J9"/>
    <mergeCell ref="B14:I14"/>
    <mergeCell ref="B19:B20"/>
    <mergeCell ref="C19:C20"/>
    <mergeCell ref="D19:D20"/>
    <mergeCell ref="E19:E20"/>
    <mergeCell ref="F19:F20"/>
    <mergeCell ref="G19:G20"/>
    <mergeCell ref="H19:H20"/>
    <mergeCell ref="B15:B16"/>
    <mergeCell ref="C15:C16"/>
    <mergeCell ref="D15:D16"/>
    <mergeCell ref="F15:F16"/>
    <mergeCell ref="G15:G16"/>
    <mergeCell ref="H15:H16"/>
    <mergeCell ref="H17:H18"/>
    <mergeCell ref="I15:I16"/>
    <mergeCell ref="B21:B22"/>
    <mergeCell ref="C21:C22"/>
    <mergeCell ref="D21:D22"/>
    <mergeCell ref="E21:E22"/>
    <mergeCell ref="F21:F2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52"/>
  <sheetViews>
    <sheetView topLeftCell="A16" workbookViewId="0">
      <selection activeCell="D17" sqref="D17:D24"/>
    </sheetView>
  </sheetViews>
  <sheetFormatPr baseColWidth="10" defaultColWidth="11.5546875" defaultRowHeight="13.8"/>
  <cols>
    <col min="1" max="1" width="0.109375" style="2" customWidth="1"/>
    <col min="2" max="2" width="6.6640625" style="2" customWidth="1"/>
    <col min="3" max="3" width="44.88671875" style="2" customWidth="1"/>
    <col min="4" max="4" width="19.6640625" style="2" customWidth="1"/>
    <col min="5" max="5" width="10.33203125" style="2" customWidth="1"/>
    <col min="6" max="6" width="13.33203125" style="2" customWidth="1"/>
    <col min="7" max="7" width="12.5546875" style="2" customWidth="1"/>
    <col min="8" max="8" width="12.44140625" style="2" customWidth="1"/>
    <col min="9" max="9" width="17.5546875" style="2" customWidth="1"/>
    <col min="10" max="10" width="14.109375" style="2" customWidth="1"/>
    <col min="11" max="11" width="14.88671875" style="2" customWidth="1"/>
    <col min="12" max="12" width="16.33203125" style="2" customWidth="1"/>
    <col min="13" max="13" width="15.5546875" style="2" customWidth="1"/>
    <col min="14" max="14" width="17" style="2" customWidth="1"/>
    <col min="15" max="15" width="16.6640625" style="2" customWidth="1"/>
    <col min="16" max="16" width="14.88671875" style="2" customWidth="1"/>
    <col min="17" max="17" width="14.5546875" style="2" customWidth="1"/>
    <col min="18" max="18" width="14.88671875" style="2" customWidth="1"/>
    <col min="19" max="19" width="13" style="2" customWidth="1"/>
    <col min="20" max="20" width="15.5546875" style="2" customWidth="1"/>
    <col min="21" max="21" width="16" style="2" customWidth="1"/>
    <col min="22" max="22" width="17.33203125" style="2" customWidth="1"/>
    <col min="23" max="23" width="15.5546875" style="2" customWidth="1"/>
    <col min="24" max="24" width="18" style="2" customWidth="1"/>
    <col min="25" max="16384" width="11.5546875" style="2"/>
  </cols>
  <sheetData>
    <row r="3" spans="2:32" ht="34.799999999999997">
      <c r="C3" s="11"/>
      <c r="D3" s="11"/>
      <c r="E3" s="11"/>
      <c r="F3" s="11"/>
      <c r="G3" s="11"/>
      <c r="H3" s="11"/>
      <c r="K3" s="11"/>
      <c r="L3" s="12" t="s">
        <v>0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2:32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2:32" ht="16.5" customHeight="1">
      <c r="C5" s="1" t="s">
        <v>1</v>
      </c>
      <c r="D5" s="140" t="s">
        <v>81</v>
      </c>
      <c r="E5" s="140"/>
      <c r="F5" s="140"/>
      <c r="G5" s="140"/>
      <c r="H5" s="140"/>
      <c r="I5" s="140"/>
      <c r="J5" s="140"/>
      <c r="K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2:32" ht="19.2" customHeight="1">
      <c r="C6" s="1" t="s">
        <v>2</v>
      </c>
      <c r="D6" s="140">
        <v>2025</v>
      </c>
      <c r="E6" s="140"/>
      <c r="F6" s="140"/>
      <c r="G6" s="140"/>
      <c r="H6" s="140"/>
      <c r="I6" s="140"/>
      <c r="J6" s="140"/>
      <c r="K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2:32" ht="20.399999999999999" customHeight="1">
      <c r="C7" s="1" t="s">
        <v>3</v>
      </c>
      <c r="D7" s="140" t="s">
        <v>79</v>
      </c>
      <c r="E7" s="140"/>
      <c r="F7" s="140"/>
      <c r="G7" s="140"/>
      <c r="H7" s="140"/>
      <c r="I7" s="140"/>
      <c r="J7" s="140"/>
      <c r="K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2:32" ht="36">
      <c r="C8" s="1" t="s">
        <v>4</v>
      </c>
      <c r="D8" s="141" t="s">
        <v>60</v>
      </c>
      <c r="E8" s="141"/>
      <c r="F8" s="141"/>
      <c r="G8" s="141"/>
      <c r="H8" s="141"/>
      <c r="I8" s="141"/>
      <c r="J8" s="141"/>
      <c r="K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2:32" ht="18.600000000000001" customHeight="1">
      <c r="C9" s="1" t="s">
        <v>5</v>
      </c>
      <c r="D9" s="140" t="s">
        <v>6</v>
      </c>
      <c r="E9" s="140"/>
      <c r="F9" s="140"/>
      <c r="G9" s="140"/>
      <c r="H9" s="140"/>
      <c r="I9" s="140"/>
      <c r="J9" s="140"/>
      <c r="K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2:32" ht="15.6">
      <c r="B10" s="15"/>
      <c r="C10" s="16"/>
      <c r="D10" s="16"/>
      <c r="E10" s="16"/>
      <c r="F10" s="16"/>
      <c r="G10" s="16"/>
      <c r="H10" s="16"/>
      <c r="I10" s="16"/>
      <c r="J10" s="16"/>
      <c r="K10" s="17"/>
      <c r="L10" s="15"/>
      <c r="M10" s="15"/>
      <c r="N10" s="15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2:32" ht="33.75" customHeight="1">
      <c r="B11" s="139" t="s">
        <v>84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8"/>
      <c r="Z11" s="18"/>
      <c r="AA11" s="18"/>
      <c r="AB11" s="18"/>
      <c r="AC11" s="18"/>
      <c r="AD11" s="18"/>
      <c r="AE11" s="18"/>
      <c r="AF11" s="18"/>
    </row>
    <row r="12" spans="2:32">
      <c r="N12" s="14"/>
    </row>
    <row r="13" spans="2:32">
      <c r="C13" s="19"/>
    </row>
    <row r="14" spans="2:32" ht="51.75" customHeight="1">
      <c r="B14" s="126" t="s">
        <v>7</v>
      </c>
      <c r="C14" s="127"/>
      <c r="D14" s="127"/>
      <c r="E14" s="127"/>
      <c r="F14" s="127"/>
      <c r="G14" s="127"/>
      <c r="H14" s="127"/>
      <c r="I14" s="128"/>
      <c r="J14" s="143" t="s">
        <v>61</v>
      </c>
      <c r="K14" s="143"/>
      <c r="L14" s="143"/>
      <c r="M14" s="143"/>
      <c r="N14" s="143" t="s">
        <v>9</v>
      </c>
      <c r="O14" s="143"/>
      <c r="P14" s="143"/>
      <c r="Q14" s="143" t="s">
        <v>10</v>
      </c>
      <c r="R14" s="143"/>
      <c r="S14" s="143"/>
      <c r="T14" s="143"/>
      <c r="U14" s="143"/>
      <c r="V14" s="143"/>
      <c r="W14" s="143" t="s">
        <v>11</v>
      </c>
      <c r="X14" s="143"/>
    </row>
    <row r="15" spans="2:32" ht="122.4">
      <c r="B15" s="144" t="s">
        <v>12</v>
      </c>
      <c r="C15" s="145" t="s">
        <v>13</v>
      </c>
      <c r="D15" s="145" t="s">
        <v>14</v>
      </c>
      <c r="E15" s="158" t="s">
        <v>15</v>
      </c>
      <c r="F15" s="145" t="s">
        <v>16</v>
      </c>
      <c r="G15" s="145" t="s">
        <v>83</v>
      </c>
      <c r="H15" s="146" t="s">
        <v>17</v>
      </c>
      <c r="I15" s="146" t="s">
        <v>8</v>
      </c>
      <c r="J15" s="142" t="s">
        <v>63</v>
      </c>
      <c r="K15" s="9" t="s">
        <v>64</v>
      </c>
      <c r="L15" s="9" t="s">
        <v>65</v>
      </c>
      <c r="M15" s="9" t="s">
        <v>18</v>
      </c>
      <c r="N15" s="9" t="s">
        <v>66</v>
      </c>
      <c r="O15" s="9" t="s">
        <v>67</v>
      </c>
      <c r="P15" s="9" t="s">
        <v>19</v>
      </c>
      <c r="Q15" s="9" t="s">
        <v>68</v>
      </c>
      <c r="R15" s="9" t="s">
        <v>69</v>
      </c>
      <c r="S15" s="142" t="s">
        <v>70</v>
      </c>
      <c r="T15" s="9" t="s">
        <v>71</v>
      </c>
      <c r="U15" s="9" t="s">
        <v>72</v>
      </c>
      <c r="V15" s="9" t="s">
        <v>20</v>
      </c>
      <c r="W15" s="142" t="s">
        <v>21</v>
      </c>
      <c r="X15" s="142" t="s">
        <v>22</v>
      </c>
    </row>
    <row r="16" spans="2:32" ht="20.399999999999999">
      <c r="B16" s="144"/>
      <c r="C16" s="145"/>
      <c r="D16" s="145"/>
      <c r="E16" s="159"/>
      <c r="F16" s="145"/>
      <c r="G16" s="145"/>
      <c r="H16" s="146"/>
      <c r="I16" s="146"/>
      <c r="J16" s="142"/>
      <c r="K16" s="20" t="s">
        <v>23</v>
      </c>
      <c r="L16" s="20" t="s">
        <v>24</v>
      </c>
      <c r="M16" s="20" t="s">
        <v>25</v>
      </c>
      <c r="N16" s="20" t="s">
        <v>73</v>
      </c>
      <c r="O16" s="20" t="s">
        <v>23</v>
      </c>
      <c r="P16" s="21" t="s">
        <v>25</v>
      </c>
      <c r="Q16" s="20" t="s">
        <v>74</v>
      </c>
      <c r="R16" s="20" t="s">
        <v>23</v>
      </c>
      <c r="S16" s="142"/>
      <c r="T16" s="22" t="s">
        <v>24</v>
      </c>
      <c r="U16" s="20" t="s">
        <v>24</v>
      </c>
      <c r="V16" s="21" t="s">
        <v>26</v>
      </c>
      <c r="W16" s="142"/>
      <c r="X16" s="142"/>
    </row>
    <row r="17" spans="2:24" ht="24.75" customHeight="1">
      <c r="B17" s="122">
        <v>1</v>
      </c>
      <c r="C17" s="112" t="s">
        <v>109</v>
      </c>
      <c r="D17" s="166"/>
      <c r="E17" s="124">
        <v>34</v>
      </c>
      <c r="F17" s="125" t="s">
        <v>27</v>
      </c>
      <c r="G17" s="147">
        <v>1</v>
      </c>
      <c r="H17" s="125" t="s">
        <v>82</v>
      </c>
      <c r="I17" s="10" t="s">
        <v>28</v>
      </c>
      <c r="J17" s="7">
        <v>45663</v>
      </c>
      <c r="K17" s="7">
        <f>+J17+7+9+2</f>
        <v>45681</v>
      </c>
      <c r="L17" s="7">
        <f>+K17+5+2</f>
        <v>45688</v>
      </c>
      <c r="M17" s="7">
        <f>+L17+15</f>
        <v>45703</v>
      </c>
      <c r="N17" s="7">
        <f>+M17+7</f>
        <v>45710</v>
      </c>
      <c r="O17" s="7">
        <f>+N17+7+9</f>
        <v>45726</v>
      </c>
      <c r="P17" s="7">
        <f>+O17+15</f>
        <v>45741</v>
      </c>
      <c r="Q17" s="7">
        <f>+P17+7</f>
        <v>45748</v>
      </c>
      <c r="R17" s="7">
        <f>+Q17+7+11</f>
        <v>45766</v>
      </c>
      <c r="S17" s="8"/>
      <c r="T17" s="7">
        <f>+R17+3</f>
        <v>45769</v>
      </c>
      <c r="U17" s="7">
        <f>+T17+3+2</f>
        <v>45774</v>
      </c>
      <c r="V17" s="7">
        <f>+U17+5</f>
        <v>45779</v>
      </c>
      <c r="W17" s="7">
        <f>+V17+7</f>
        <v>45786</v>
      </c>
      <c r="X17" s="7">
        <f>+W17+10</f>
        <v>45796</v>
      </c>
    </row>
    <row r="18" spans="2:24" ht="52.2" customHeight="1">
      <c r="B18" s="122"/>
      <c r="C18" s="112"/>
      <c r="D18" s="166"/>
      <c r="E18" s="124"/>
      <c r="F18" s="125"/>
      <c r="G18" s="147"/>
      <c r="H18" s="125"/>
      <c r="I18" s="5" t="s">
        <v>29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2:24" ht="24.75" customHeight="1">
      <c r="B19" s="122">
        <v>2</v>
      </c>
      <c r="C19" s="108" t="s">
        <v>106</v>
      </c>
      <c r="D19" s="167"/>
      <c r="E19" s="124">
        <v>34</v>
      </c>
      <c r="F19" s="125" t="s">
        <v>27</v>
      </c>
      <c r="G19" s="147">
        <v>2</v>
      </c>
      <c r="H19" s="125" t="s">
        <v>82</v>
      </c>
      <c r="I19" s="6" t="s">
        <v>28</v>
      </c>
      <c r="J19" s="7">
        <v>45670</v>
      </c>
      <c r="K19" s="7">
        <f>+J19+7+9+2</f>
        <v>45688</v>
      </c>
      <c r="L19" s="7">
        <f>+K19+5+1</f>
        <v>45694</v>
      </c>
      <c r="M19" s="7">
        <f>+L19+15</f>
        <v>45709</v>
      </c>
      <c r="N19" s="7">
        <f>+M19+7</f>
        <v>45716</v>
      </c>
      <c r="O19" s="7">
        <f>+N19+7+9</f>
        <v>45732</v>
      </c>
      <c r="P19" s="7">
        <f>+O19+14+1</f>
        <v>45747</v>
      </c>
      <c r="Q19" s="7">
        <f>+P19+7</f>
        <v>45754</v>
      </c>
      <c r="R19" s="7">
        <f>+Q19+7+11</f>
        <v>45772</v>
      </c>
      <c r="S19" s="8"/>
      <c r="T19" s="7">
        <f>+R19+3</f>
        <v>45775</v>
      </c>
      <c r="U19" s="7">
        <f>+T19+3+2</f>
        <v>45780</v>
      </c>
      <c r="V19" s="7">
        <f>+U19+5</f>
        <v>45785</v>
      </c>
      <c r="W19" s="7">
        <f>+V19+7</f>
        <v>45792</v>
      </c>
      <c r="X19" s="7">
        <f>+W19+10</f>
        <v>45802</v>
      </c>
    </row>
    <row r="20" spans="2:24" ht="46.8" customHeight="1">
      <c r="B20" s="122"/>
      <c r="C20" s="108"/>
      <c r="D20" s="167"/>
      <c r="E20" s="124"/>
      <c r="F20" s="125"/>
      <c r="G20" s="147"/>
      <c r="H20" s="125"/>
      <c r="I20" s="5" t="s">
        <v>29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2:24" ht="36.6" customHeight="1">
      <c r="B21" s="129">
        <v>3</v>
      </c>
      <c r="C21" s="162" t="s">
        <v>107</v>
      </c>
      <c r="D21" s="164"/>
      <c r="E21" s="124">
        <v>34</v>
      </c>
      <c r="F21" s="135" t="s">
        <v>27</v>
      </c>
      <c r="G21" s="137">
        <v>3</v>
      </c>
      <c r="H21" s="135" t="s">
        <v>82</v>
      </c>
      <c r="I21" s="5" t="s">
        <v>28</v>
      </c>
      <c r="J21" s="82">
        <v>45792</v>
      </c>
      <c r="K21" s="82">
        <v>45793</v>
      </c>
      <c r="L21" s="82">
        <v>45794</v>
      </c>
      <c r="M21" s="82">
        <v>45795</v>
      </c>
      <c r="N21" s="82">
        <v>45796</v>
      </c>
      <c r="O21" s="82">
        <v>45797</v>
      </c>
      <c r="P21" s="82">
        <v>45798</v>
      </c>
      <c r="Q21" s="82">
        <v>45799</v>
      </c>
      <c r="R21" s="82">
        <v>45800</v>
      </c>
      <c r="S21" s="82">
        <v>45801</v>
      </c>
      <c r="T21" s="82">
        <v>45802</v>
      </c>
      <c r="U21" s="82">
        <v>45803</v>
      </c>
      <c r="V21" s="82">
        <v>45804</v>
      </c>
      <c r="W21" s="82">
        <v>45805</v>
      </c>
      <c r="X21" s="82">
        <v>45806</v>
      </c>
    </row>
    <row r="22" spans="2:24" ht="20.399999999999999">
      <c r="B22" s="130"/>
      <c r="C22" s="163"/>
      <c r="D22" s="165"/>
      <c r="E22" s="124"/>
      <c r="F22" s="136"/>
      <c r="G22" s="138"/>
      <c r="H22" s="136"/>
      <c r="I22" s="5" t="s">
        <v>29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2:24" ht="37.5" customHeight="1">
      <c r="B23" s="122">
        <v>4</v>
      </c>
      <c r="C23" s="160" t="s">
        <v>108</v>
      </c>
      <c r="D23" s="167"/>
      <c r="E23" s="124">
        <v>34</v>
      </c>
      <c r="F23" s="125" t="s">
        <v>27</v>
      </c>
      <c r="G23" s="147">
        <v>4</v>
      </c>
      <c r="H23" s="125" t="s">
        <v>82</v>
      </c>
      <c r="I23" s="6" t="s">
        <v>28</v>
      </c>
      <c r="J23" s="7">
        <v>45677</v>
      </c>
      <c r="K23" s="7">
        <f>+J23+7+9+2</f>
        <v>45695</v>
      </c>
      <c r="L23" s="7">
        <f>+K23+5+1</f>
        <v>45701</v>
      </c>
      <c r="M23" s="7">
        <f>+L23+15</f>
        <v>45716</v>
      </c>
      <c r="N23" s="7">
        <f>+M23+7</f>
        <v>45723</v>
      </c>
      <c r="O23" s="7">
        <f>+N23+7+9</f>
        <v>45739</v>
      </c>
      <c r="P23" s="7">
        <f>+O23+14+1</f>
        <v>45754</v>
      </c>
      <c r="Q23" s="7">
        <f>+P23+7</f>
        <v>45761</v>
      </c>
      <c r="R23" s="7">
        <f>+Q23+7+11</f>
        <v>45779</v>
      </c>
      <c r="S23" s="8"/>
      <c r="T23" s="7">
        <f>+R23+3</f>
        <v>45782</v>
      </c>
      <c r="U23" s="7">
        <f>+T23+3+2</f>
        <v>45787</v>
      </c>
      <c r="V23" s="7">
        <f>+U23+5</f>
        <v>45792</v>
      </c>
      <c r="W23" s="7">
        <f>+V23+7</f>
        <v>45799</v>
      </c>
      <c r="X23" s="7">
        <f>+W23+10</f>
        <v>45809</v>
      </c>
    </row>
    <row r="24" spans="2:24" ht="24" customHeight="1">
      <c r="B24" s="122"/>
      <c r="C24" s="161"/>
      <c r="D24" s="167"/>
      <c r="E24" s="124"/>
      <c r="F24" s="125"/>
      <c r="G24" s="147"/>
      <c r="H24" s="125"/>
      <c r="I24" s="5" t="s">
        <v>29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2:24" ht="47.4" customHeight="1">
      <c r="B25" s="23"/>
      <c r="C25" s="24" t="s">
        <v>30</v>
      </c>
      <c r="D25" s="25"/>
      <c r="E25" s="26"/>
      <c r="F25" s="27"/>
      <c r="G25" s="27"/>
      <c r="H25" s="27"/>
      <c r="I25" s="27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</row>
    <row r="26" spans="2:24" ht="27" customHeight="1">
      <c r="C26" s="148" t="s">
        <v>31</v>
      </c>
      <c r="D26" s="148"/>
      <c r="E26" s="148"/>
      <c r="F26" s="148"/>
      <c r="G26" s="148"/>
    </row>
    <row r="27" spans="2:24" ht="18">
      <c r="C27" s="31" t="s">
        <v>32</v>
      </c>
      <c r="D27" s="149" t="s">
        <v>6</v>
      </c>
      <c r="E27" s="149"/>
      <c r="F27" s="149"/>
      <c r="G27" s="149"/>
    </row>
    <row r="28" spans="2:24" ht="18">
      <c r="C28" s="31"/>
      <c r="D28" s="32"/>
      <c r="E28" s="32"/>
      <c r="F28" s="32"/>
      <c r="G28" s="32"/>
    </row>
    <row r="29" spans="2:24" ht="15.6">
      <c r="C29" s="150" t="s">
        <v>33</v>
      </c>
      <c r="D29" s="150"/>
      <c r="E29" s="151" t="s">
        <v>34</v>
      </c>
      <c r="F29" s="151"/>
      <c r="G29" s="151"/>
      <c r="H29" s="151"/>
      <c r="I29" s="151"/>
      <c r="J29" s="33"/>
      <c r="K29" s="152" t="s">
        <v>35</v>
      </c>
      <c r="L29" s="152"/>
      <c r="M29" s="153" t="s">
        <v>36</v>
      </c>
      <c r="N29" s="153"/>
      <c r="O29" s="153"/>
      <c r="P29" s="33"/>
      <c r="Q29" s="153" t="s">
        <v>16</v>
      </c>
      <c r="R29" s="153"/>
      <c r="S29" s="153"/>
      <c r="T29" s="153"/>
      <c r="U29" s="153"/>
    </row>
    <row r="30" spans="2:24" ht="24" customHeight="1">
      <c r="C30" s="150" t="s">
        <v>37</v>
      </c>
      <c r="D30" s="150"/>
      <c r="E30" s="34" t="s">
        <v>45</v>
      </c>
      <c r="F30" s="35"/>
      <c r="G30" s="154" t="s">
        <v>46</v>
      </c>
      <c r="H30" s="154"/>
      <c r="I30" s="154"/>
      <c r="J30" s="33"/>
      <c r="K30" s="155">
        <v>1</v>
      </c>
      <c r="L30" s="155"/>
      <c r="M30" s="154" t="s">
        <v>38</v>
      </c>
      <c r="N30" s="154"/>
      <c r="O30" s="154"/>
      <c r="P30" s="33"/>
      <c r="Q30" s="36" t="s">
        <v>27</v>
      </c>
      <c r="R30" s="154" t="s">
        <v>39</v>
      </c>
      <c r="S30" s="154"/>
      <c r="T30" s="154"/>
      <c r="U30" s="154"/>
    </row>
    <row r="31" spans="2:24" ht="16.5" customHeight="1">
      <c r="C31" s="150" t="s">
        <v>40</v>
      </c>
      <c r="D31" s="150"/>
      <c r="E31" s="34" t="s">
        <v>51</v>
      </c>
      <c r="F31" s="35"/>
      <c r="G31" s="154" t="s">
        <v>52</v>
      </c>
      <c r="H31" s="154"/>
      <c r="I31" s="154"/>
      <c r="J31" s="33"/>
      <c r="K31" s="155">
        <v>2</v>
      </c>
      <c r="L31" s="155"/>
      <c r="M31" s="154" t="s">
        <v>41</v>
      </c>
      <c r="N31" s="154"/>
      <c r="O31" s="154"/>
      <c r="P31" s="33"/>
      <c r="Q31" s="36" t="s">
        <v>42</v>
      </c>
      <c r="R31" s="154" t="s">
        <v>43</v>
      </c>
      <c r="S31" s="154"/>
      <c r="T31" s="154"/>
      <c r="U31" s="154"/>
    </row>
    <row r="32" spans="2:24" ht="15.6">
      <c r="C32" s="150" t="s">
        <v>44</v>
      </c>
      <c r="D32" s="150"/>
      <c r="E32" s="34" t="s">
        <v>54</v>
      </c>
      <c r="F32" s="35"/>
      <c r="G32" s="154" t="s">
        <v>55</v>
      </c>
      <c r="H32" s="154"/>
      <c r="I32" s="154"/>
      <c r="J32" s="33"/>
      <c r="K32" s="155">
        <v>3</v>
      </c>
      <c r="L32" s="155"/>
      <c r="M32" s="154" t="s">
        <v>47</v>
      </c>
      <c r="N32" s="154"/>
      <c r="O32" s="154"/>
      <c r="P32" s="33"/>
      <c r="Q32" s="36" t="s">
        <v>48</v>
      </c>
      <c r="R32" s="154" t="s">
        <v>49</v>
      </c>
      <c r="S32" s="154"/>
      <c r="T32" s="154"/>
      <c r="U32" s="154"/>
    </row>
    <row r="33" spans="3:24" ht="15.6">
      <c r="C33" s="150" t="s">
        <v>50</v>
      </c>
      <c r="D33" s="150"/>
      <c r="E33" s="34" t="s">
        <v>75</v>
      </c>
      <c r="F33" s="35"/>
      <c r="G33" s="154" t="s">
        <v>76</v>
      </c>
      <c r="H33" s="154"/>
      <c r="I33" s="154"/>
      <c r="J33" s="33"/>
      <c r="K33" s="155">
        <v>4</v>
      </c>
      <c r="L33" s="155"/>
      <c r="M33" s="154" t="s">
        <v>53</v>
      </c>
      <c r="N33" s="154"/>
      <c r="O33" s="154"/>
      <c r="P33" s="33"/>
      <c r="Q33" s="33"/>
      <c r="R33" s="33"/>
      <c r="S33" s="33"/>
      <c r="T33" s="33"/>
      <c r="U33" s="33"/>
    </row>
    <row r="34" spans="3:24" ht="15" customHeight="1">
      <c r="C34" s="150" t="s">
        <v>77</v>
      </c>
      <c r="D34" s="150"/>
      <c r="E34" s="36"/>
      <c r="F34" s="37"/>
      <c r="G34" s="154"/>
      <c r="H34" s="154"/>
      <c r="I34" s="154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3:24" ht="15" customHeight="1">
      <c r="C35" s="150" t="s">
        <v>56</v>
      </c>
      <c r="D35" s="150"/>
      <c r="E35" s="150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</row>
    <row r="36" spans="3:24" ht="15" customHeight="1">
      <c r="C36" s="38" t="s">
        <v>57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9"/>
      <c r="P36" s="39"/>
      <c r="Q36" s="39"/>
      <c r="R36" s="40"/>
      <c r="S36" s="141" t="s">
        <v>78</v>
      </c>
      <c r="T36" s="141"/>
      <c r="U36" s="141"/>
    </row>
    <row r="37" spans="3:24" ht="15" customHeight="1">
      <c r="C37" s="38" t="s">
        <v>58</v>
      </c>
      <c r="D37" s="33"/>
      <c r="E37" s="33"/>
      <c r="F37" s="33"/>
      <c r="G37" s="33"/>
      <c r="H37" s="33"/>
      <c r="I37" s="33"/>
      <c r="J37" s="33"/>
      <c r="K37" s="39"/>
      <c r="L37" s="39"/>
      <c r="M37" s="39"/>
      <c r="N37" s="39"/>
      <c r="O37" s="39"/>
      <c r="P37" s="39"/>
      <c r="Q37" s="39"/>
      <c r="R37" s="40"/>
      <c r="S37" s="40"/>
      <c r="T37" s="40"/>
      <c r="U37" s="33"/>
      <c r="W37" s="29"/>
      <c r="X37" s="30"/>
    </row>
    <row r="38" spans="3:24" ht="15.6">
      <c r="C38" s="38"/>
      <c r="D38" s="33"/>
      <c r="E38" s="33"/>
      <c r="F38" s="33"/>
      <c r="G38" s="33"/>
      <c r="H38" s="33"/>
      <c r="I38" s="33"/>
      <c r="J38" s="33"/>
      <c r="K38" s="39"/>
      <c r="L38" s="39"/>
      <c r="M38" s="39"/>
      <c r="N38" s="39"/>
      <c r="O38" s="39"/>
      <c r="P38" s="39"/>
      <c r="Q38" s="39"/>
      <c r="R38" s="40"/>
      <c r="S38" s="40"/>
      <c r="T38" s="40"/>
      <c r="U38" s="33"/>
      <c r="W38" s="29"/>
      <c r="X38" s="30"/>
    </row>
    <row r="39" spans="3:24" ht="15.6"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9"/>
      <c r="P39" s="39"/>
      <c r="Q39" s="39"/>
      <c r="R39" s="40"/>
      <c r="S39" s="40"/>
      <c r="T39" s="40"/>
      <c r="U39" s="33"/>
    </row>
    <row r="40" spans="3:24" ht="23.4"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156" t="s">
        <v>59</v>
      </c>
      <c r="P40" s="156"/>
      <c r="Q40" s="156"/>
      <c r="R40" s="156"/>
      <c r="S40" s="156"/>
      <c r="T40" s="40"/>
      <c r="U40" s="33"/>
    </row>
    <row r="41" spans="3:24" ht="23.4"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41"/>
      <c r="P41" s="41"/>
      <c r="Q41" s="41"/>
      <c r="R41" s="41"/>
      <c r="S41" s="41"/>
      <c r="T41" s="33"/>
      <c r="U41" s="33"/>
    </row>
    <row r="42" spans="3:24" ht="23.4"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41"/>
      <c r="P42" s="41"/>
      <c r="Q42" s="41"/>
      <c r="R42" s="41"/>
      <c r="S42" s="41"/>
      <c r="T42" s="33"/>
      <c r="U42" s="33"/>
    </row>
    <row r="43" spans="3:24" ht="23.4"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41"/>
      <c r="P43" s="41"/>
      <c r="Q43" s="41"/>
      <c r="R43" s="41"/>
      <c r="S43" s="41"/>
      <c r="T43" s="33"/>
      <c r="U43" s="33"/>
    </row>
    <row r="44" spans="3:24" ht="23.4"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41"/>
      <c r="P44" s="41"/>
      <c r="Q44" s="41"/>
      <c r="R44" s="41"/>
      <c r="S44" s="41"/>
      <c r="T44" s="33"/>
      <c r="U44" s="33"/>
    </row>
    <row r="45" spans="3:24" ht="23.4"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157" t="s">
        <v>80</v>
      </c>
      <c r="P45" s="157"/>
      <c r="Q45" s="157"/>
      <c r="R45" s="157"/>
      <c r="S45" s="157"/>
      <c r="T45" s="33"/>
      <c r="U45" s="33"/>
    </row>
    <row r="52" spans="7:7">
      <c r="G52" s="42"/>
    </row>
  </sheetData>
  <mergeCells count="83">
    <mergeCell ref="C35:E35"/>
    <mergeCell ref="S36:U36"/>
    <mergeCell ref="O40:S40"/>
    <mergeCell ref="O45:S45"/>
    <mergeCell ref="E15:E16"/>
    <mergeCell ref="C33:D33"/>
    <mergeCell ref="G33:I33"/>
    <mergeCell ref="K33:L33"/>
    <mergeCell ref="M33:O33"/>
    <mergeCell ref="C34:D34"/>
    <mergeCell ref="G34:I34"/>
    <mergeCell ref="C31:D31"/>
    <mergeCell ref="G31:I31"/>
    <mergeCell ref="K31:L31"/>
    <mergeCell ref="M31:O31"/>
    <mergeCell ref="R31:U31"/>
    <mergeCell ref="C32:D32"/>
    <mergeCell ref="G32:I32"/>
    <mergeCell ref="K32:L32"/>
    <mergeCell ref="M32:O32"/>
    <mergeCell ref="R32:U32"/>
    <mergeCell ref="M29:O29"/>
    <mergeCell ref="Q29:U29"/>
    <mergeCell ref="C30:D30"/>
    <mergeCell ref="G30:I30"/>
    <mergeCell ref="K30:L30"/>
    <mergeCell ref="M30:O30"/>
    <mergeCell ref="R30:U30"/>
    <mergeCell ref="K29:L29"/>
    <mergeCell ref="C26:G26"/>
    <mergeCell ref="D27:G27"/>
    <mergeCell ref="C29:D29"/>
    <mergeCell ref="E29:I29"/>
    <mergeCell ref="G23:G24"/>
    <mergeCell ref="B23:B24"/>
    <mergeCell ref="D23:D24"/>
    <mergeCell ref="E23:E24"/>
    <mergeCell ref="F23:F24"/>
    <mergeCell ref="H23:H24"/>
    <mergeCell ref="G19:G20"/>
    <mergeCell ref="H19:H20"/>
    <mergeCell ref="B17:B18"/>
    <mergeCell ref="C17:C18"/>
    <mergeCell ref="D17:D18"/>
    <mergeCell ref="E17:E18"/>
    <mergeCell ref="F17:F18"/>
    <mergeCell ref="G17:G18"/>
    <mergeCell ref="B19:B20"/>
    <mergeCell ref="C19:C20"/>
    <mergeCell ref="D19:D20"/>
    <mergeCell ref="E19:E20"/>
    <mergeCell ref="F19:F20"/>
    <mergeCell ref="J15:J16"/>
    <mergeCell ref="S15:S16"/>
    <mergeCell ref="W15:W16"/>
    <mergeCell ref="H17:H18"/>
    <mergeCell ref="I15:I16"/>
    <mergeCell ref="C15:C16"/>
    <mergeCell ref="D15:D16"/>
    <mergeCell ref="F15:F16"/>
    <mergeCell ref="G15:G16"/>
    <mergeCell ref="H15:H16"/>
    <mergeCell ref="D5:J5"/>
    <mergeCell ref="D6:J6"/>
    <mergeCell ref="D7:J7"/>
    <mergeCell ref="D8:J8"/>
    <mergeCell ref="D9:J9"/>
    <mergeCell ref="B14:I14"/>
    <mergeCell ref="B11:X11"/>
    <mergeCell ref="C23:C24"/>
    <mergeCell ref="B21:B22"/>
    <mergeCell ref="C21:C22"/>
    <mergeCell ref="D21:D22"/>
    <mergeCell ref="E21:E22"/>
    <mergeCell ref="F21:F22"/>
    <mergeCell ref="G21:G22"/>
    <mergeCell ref="H21:H22"/>
    <mergeCell ref="X15:X16"/>
    <mergeCell ref="J14:M14"/>
    <mergeCell ref="N14:P14"/>
    <mergeCell ref="Q14:V14"/>
    <mergeCell ref="W14:X14"/>
    <mergeCell ref="B15:B1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50"/>
  <sheetViews>
    <sheetView topLeftCell="A15" workbookViewId="0">
      <selection activeCell="D17" sqref="D17:D22"/>
    </sheetView>
  </sheetViews>
  <sheetFormatPr baseColWidth="10" defaultColWidth="11.5546875" defaultRowHeight="13.8"/>
  <cols>
    <col min="1" max="1" width="0.109375" style="2" customWidth="1"/>
    <col min="2" max="2" width="6.6640625" style="2" customWidth="1"/>
    <col min="3" max="3" width="44.88671875" style="2" customWidth="1"/>
    <col min="4" max="4" width="19.6640625" style="2" customWidth="1"/>
    <col min="5" max="5" width="10.33203125" style="2" customWidth="1"/>
    <col min="6" max="6" width="13.33203125" style="2" customWidth="1"/>
    <col min="7" max="7" width="12.5546875" style="2" customWidth="1"/>
    <col min="8" max="8" width="11.5546875" style="2"/>
    <col min="9" max="9" width="17.5546875" style="2" customWidth="1"/>
    <col min="10" max="10" width="14.109375" style="2" customWidth="1"/>
    <col min="11" max="11" width="14.88671875" style="2" customWidth="1"/>
    <col min="12" max="12" width="16.33203125" style="2" customWidth="1"/>
    <col min="13" max="13" width="15.5546875" style="2" customWidth="1"/>
    <col min="14" max="14" width="17" style="2" customWidth="1"/>
    <col min="15" max="15" width="16.6640625" style="2" customWidth="1"/>
    <col min="16" max="16" width="14.88671875" style="2" customWidth="1"/>
    <col min="17" max="17" width="14.5546875" style="2" customWidth="1"/>
    <col min="18" max="18" width="14.88671875" style="2" customWidth="1"/>
    <col min="19" max="19" width="11.5546875" style="2"/>
    <col min="20" max="20" width="15.5546875" style="2" customWidth="1"/>
    <col min="21" max="21" width="16" style="2" customWidth="1"/>
    <col min="22" max="22" width="17.33203125" style="2" customWidth="1"/>
    <col min="23" max="23" width="15.5546875" style="2" customWidth="1"/>
    <col min="24" max="24" width="18" style="2" customWidth="1"/>
    <col min="25" max="16384" width="11.5546875" style="2"/>
  </cols>
  <sheetData>
    <row r="3" spans="2:32" ht="34.799999999999997">
      <c r="C3" s="11"/>
      <c r="D3" s="11"/>
      <c r="E3" s="11"/>
      <c r="F3" s="11"/>
      <c r="G3" s="11"/>
      <c r="H3" s="11"/>
      <c r="K3" s="11"/>
      <c r="L3" s="12" t="s">
        <v>0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2:32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2:32" ht="16.5" customHeight="1">
      <c r="C5" s="1" t="s">
        <v>1</v>
      </c>
      <c r="D5" s="140" t="s">
        <v>81</v>
      </c>
      <c r="E5" s="140"/>
      <c r="F5" s="140"/>
      <c r="G5" s="140"/>
      <c r="H5" s="140"/>
      <c r="I5" s="140"/>
      <c r="J5" s="140"/>
      <c r="K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2:32" ht="19.2" customHeight="1">
      <c r="C6" s="1" t="s">
        <v>2</v>
      </c>
      <c r="D6" s="140">
        <v>2025</v>
      </c>
      <c r="E6" s="140"/>
      <c r="F6" s="140"/>
      <c r="G6" s="140"/>
      <c r="H6" s="140"/>
      <c r="I6" s="140"/>
      <c r="J6" s="140"/>
      <c r="K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2:32" ht="20.399999999999999" customHeight="1">
      <c r="C7" s="1" t="s">
        <v>3</v>
      </c>
      <c r="D7" s="140" t="s">
        <v>79</v>
      </c>
      <c r="E7" s="140"/>
      <c r="F7" s="140"/>
      <c r="G7" s="140"/>
      <c r="H7" s="140"/>
      <c r="I7" s="140"/>
      <c r="J7" s="140"/>
      <c r="K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2:32" ht="36">
      <c r="C8" s="1" t="s">
        <v>4</v>
      </c>
      <c r="D8" s="141" t="s">
        <v>60</v>
      </c>
      <c r="E8" s="141"/>
      <c r="F8" s="141"/>
      <c r="G8" s="141"/>
      <c r="H8" s="141"/>
      <c r="I8" s="141"/>
      <c r="J8" s="141"/>
      <c r="K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2:32" ht="18.600000000000001" customHeight="1">
      <c r="C9" s="1" t="s">
        <v>5</v>
      </c>
      <c r="D9" s="140" t="s">
        <v>6</v>
      </c>
      <c r="E9" s="140"/>
      <c r="F9" s="140"/>
      <c r="G9" s="140"/>
      <c r="H9" s="140"/>
      <c r="I9" s="140"/>
      <c r="J9" s="140"/>
      <c r="K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2:32" ht="15.6">
      <c r="B10" s="15"/>
      <c r="C10" s="16"/>
      <c r="D10" s="16"/>
      <c r="E10" s="16"/>
      <c r="F10" s="16"/>
      <c r="G10" s="16"/>
      <c r="H10" s="16"/>
      <c r="I10" s="16"/>
      <c r="J10" s="16"/>
      <c r="K10" s="17"/>
      <c r="L10" s="15"/>
      <c r="M10" s="15"/>
      <c r="N10" s="15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2:32" ht="33.75" customHeight="1">
      <c r="B11" s="139" t="s">
        <v>91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8"/>
      <c r="Z11" s="18"/>
      <c r="AA11" s="18"/>
      <c r="AB11" s="18"/>
      <c r="AC11" s="18"/>
      <c r="AD11" s="18"/>
      <c r="AE11" s="18"/>
      <c r="AF11" s="18"/>
    </row>
    <row r="12" spans="2:32">
      <c r="N12" s="14"/>
    </row>
    <row r="13" spans="2:32">
      <c r="C13" s="19"/>
    </row>
    <row r="14" spans="2:32" ht="51.75" customHeight="1">
      <c r="B14" s="143" t="s">
        <v>7</v>
      </c>
      <c r="C14" s="143"/>
      <c r="D14" s="143"/>
      <c r="E14" s="143"/>
      <c r="F14" s="143"/>
      <c r="G14" s="143"/>
      <c r="H14" s="143"/>
      <c r="I14" s="171" t="s">
        <v>8</v>
      </c>
      <c r="J14" s="143" t="s">
        <v>61</v>
      </c>
      <c r="K14" s="143"/>
      <c r="L14" s="143"/>
      <c r="M14" s="143"/>
      <c r="N14" s="143" t="s">
        <v>9</v>
      </c>
      <c r="O14" s="143"/>
      <c r="P14" s="143"/>
      <c r="Q14" s="143" t="s">
        <v>10</v>
      </c>
      <c r="R14" s="143"/>
      <c r="S14" s="143"/>
      <c r="T14" s="143"/>
      <c r="U14" s="143"/>
      <c r="V14" s="143"/>
      <c r="W14" s="143" t="s">
        <v>11</v>
      </c>
      <c r="X14" s="143"/>
    </row>
    <row r="15" spans="2:32" ht="122.4">
      <c r="B15" s="144" t="s">
        <v>12</v>
      </c>
      <c r="C15" s="145" t="s">
        <v>13</v>
      </c>
      <c r="D15" s="145" t="s">
        <v>14</v>
      </c>
      <c r="E15" s="158" t="s">
        <v>15</v>
      </c>
      <c r="F15" s="145" t="s">
        <v>16</v>
      </c>
      <c r="G15" s="145" t="s">
        <v>83</v>
      </c>
      <c r="H15" s="146" t="s">
        <v>17</v>
      </c>
      <c r="I15" s="171"/>
      <c r="J15" s="142" t="s">
        <v>63</v>
      </c>
      <c r="K15" s="9" t="s">
        <v>64</v>
      </c>
      <c r="L15" s="9" t="s">
        <v>65</v>
      </c>
      <c r="M15" s="9" t="s">
        <v>18</v>
      </c>
      <c r="N15" s="9" t="s">
        <v>66</v>
      </c>
      <c r="O15" s="9" t="s">
        <v>67</v>
      </c>
      <c r="P15" s="9" t="s">
        <v>19</v>
      </c>
      <c r="Q15" s="9" t="s">
        <v>68</v>
      </c>
      <c r="R15" s="9" t="s">
        <v>69</v>
      </c>
      <c r="S15" s="142" t="s">
        <v>70</v>
      </c>
      <c r="T15" s="9" t="s">
        <v>71</v>
      </c>
      <c r="U15" s="9" t="s">
        <v>72</v>
      </c>
      <c r="V15" s="9" t="s">
        <v>20</v>
      </c>
      <c r="W15" s="142" t="s">
        <v>21</v>
      </c>
      <c r="X15" s="142" t="s">
        <v>22</v>
      </c>
    </row>
    <row r="16" spans="2:32" ht="20.399999999999999">
      <c r="B16" s="144"/>
      <c r="C16" s="145"/>
      <c r="D16" s="145"/>
      <c r="E16" s="159"/>
      <c r="F16" s="145"/>
      <c r="G16" s="145"/>
      <c r="H16" s="146"/>
      <c r="I16" s="171"/>
      <c r="J16" s="142"/>
      <c r="K16" s="20" t="s">
        <v>23</v>
      </c>
      <c r="L16" s="20" t="s">
        <v>24</v>
      </c>
      <c r="M16" s="20" t="s">
        <v>25</v>
      </c>
      <c r="N16" s="20" t="s">
        <v>73</v>
      </c>
      <c r="O16" s="20" t="s">
        <v>23</v>
      </c>
      <c r="P16" s="21" t="s">
        <v>25</v>
      </c>
      <c r="Q16" s="20" t="s">
        <v>74</v>
      </c>
      <c r="R16" s="20" t="s">
        <v>23</v>
      </c>
      <c r="S16" s="142"/>
      <c r="T16" s="22" t="s">
        <v>24</v>
      </c>
      <c r="U16" s="20" t="s">
        <v>24</v>
      </c>
      <c r="V16" s="21" t="s">
        <v>26</v>
      </c>
      <c r="W16" s="142"/>
      <c r="X16" s="142"/>
    </row>
    <row r="17" spans="2:24" ht="24.75" customHeight="1">
      <c r="B17" s="122">
        <v>1</v>
      </c>
      <c r="C17" s="112" t="s">
        <v>86</v>
      </c>
      <c r="D17" s="166"/>
      <c r="E17" s="124"/>
      <c r="F17" s="125" t="s">
        <v>27</v>
      </c>
      <c r="G17" s="147">
        <v>1</v>
      </c>
      <c r="H17" s="125" t="s">
        <v>82</v>
      </c>
      <c r="I17" s="10" t="s">
        <v>28</v>
      </c>
      <c r="J17" s="7">
        <v>45663</v>
      </c>
      <c r="K17" s="7">
        <f>+J17+7+9+2</f>
        <v>45681</v>
      </c>
      <c r="L17" s="7">
        <f>+K17+5+2</f>
        <v>45688</v>
      </c>
      <c r="M17" s="7">
        <f>+L17+15</f>
        <v>45703</v>
      </c>
      <c r="N17" s="7">
        <f>+M17+7</f>
        <v>45710</v>
      </c>
      <c r="O17" s="7">
        <f>+N17+7+9</f>
        <v>45726</v>
      </c>
      <c r="P17" s="7">
        <f>+O17+15</f>
        <v>45741</v>
      </c>
      <c r="Q17" s="7">
        <f>+P17+7</f>
        <v>45748</v>
      </c>
      <c r="R17" s="7">
        <f>+Q17+7+11</f>
        <v>45766</v>
      </c>
      <c r="S17" s="8"/>
      <c r="T17" s="7">
        <f>+R17+3</f>
        <v>45769</v>
      </c>
      <c r="U17" s="7">
        <f>+T17+3+2</f>
        <v>45774</v>
      </c>
      <c r="V17" s="7">
        <f>+U17+5</f>
        <v>45779</v>
      </c>
      <c r="W17" s="7">
        <f>+V17+7</f>
        <v>45786</v>
      </c>
      <c r="X17" s="7">
        <f>+W17+10</f>
        <v>45796</v>
      </c>
    </row>
    <row r="18" spans="2:24" ht="33.6" customHeight="1">
      <c r="B18" s="122"/>
      <c r="C18" s="112"/>
      <c r="D18" s="166"/>
      <c r="E18" s="124"/>
      <c r="F18" s="125"/>
      <c r="G18" s="147"/>
      <c r="H18" s="125"/>
      <c r="I18" s="5" t="s">
        <v>29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2:24" ht="24.75" customHeight="1">
      <c r="B19" s="122">
        <v>2</v>
      </c>
      <c r="C19" s="108" t="s">
        <v>87</v>
      </c>
      <c r="D19" s="167"/>
      <c r="E19" s="124"/>
      <c r="F19" s="125" t="s">
        <v>27</v>
      </c>
      <c r="G19" s="147">
        <v>2</v>
      </c>
      <c r="H19" s="125" t="s">
        <v>88</v>
      </c>
      <c r="I19" s="6" t="s">
        <v>28</v>
      </c>
      <c r="J19" s="7">
        <v>45670</v>
      </c>
      <c r="K19" s="7">
        <f>+J19+7+9+2</f>
        <v>45688</v>
      </c>
      <c r="L19" s="7">
        <f>+K19+5+1</f>
        <v>45694</v>
      </c>
      <c r="M19" s="7">
        <f>+L19+15</f>
        <v>45709</v>
      </c>
      <c r="N19" s="7">
        <f>+M19+7</f>
        <v>45716</v>
      </c>
      <c r="O19" s="7">
        <f>+N19+7+9</f>
        <v>45732</v>
      </c>
      <c r="P19" s="7">
        <f>+O19+14+1</f>
        <v>45747</v>
      </c>
      <c r="Q19" s="7">
        <f>+P19+7</f>
        <v>45754</v>
      </c>
      <c r="R19" s="7">
        <f>+Q19+7+11</f>
        <v>45772</v>
      </c>
      <c r="S19" s="8"/>
      <c r="T19" s="7">
        <f>+R19+3</f>
        <v>45775</v>
      </c>
      <c r="U19" s="7">
        <f>+T19+3+2</f>
        <v>45780</v>
      </c>
      <c r="V19" s="7">
        <f>+U19+5</f>
        <v>45785</v>
      </c>
      <c r="W19" s="7">
        <f>+V19+7</f>
        <v>45792</v>
      </c>
      <c r="X19" s="7">
        <f>+W19+10</f>
        <v>45802</v>
      </c>
    </row>
    <row r="20" spans="2:24" ht="36.6" customHeight="1">
      <c r="B20" s="122"/>
      <c r="C20" s="108"/>
      <c r="D20" s="167"/>
      <c r="E20" s="124"/>
      <c r="F20" s="125"/>
      <c r="G20" s="147"/>
      <c r="H20" s="125"/>
      <c r="I20" s="5" t="s">
        <v>29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2:24" ht="37.5" customHeight="1">
      <c r="B21" s="122">
        <v>3</v>
      </c>
      <c r="C21" s="116" t="s">
        <v>89</v>
      </c>
      <c r="D21" s="167"/>
      <c r="E21" s="124"/>
      <c r="F21" s="125" t="s">
        <v>27</v>
      </c>
      <c r="G21" s="147">
        <v>3</v>
      </c>
      <c r="H21" s="125" t="s">
        <v>88</v>
      </c>
      <c r="I21" s="6" t="s">
        <v>28</v>
      </c>
      <c r="J21" s="7">
        <v>45677</v>
      </c>
      <c r="K21" s="7">
        <f>+J21+7+9+2</f>
        <v>45695</v>
      </c>
      <c r="L21" s="7">
        <f>+K21+5+1</f>
        <v>45701</v>
      </c>
      <c r="M21" s="7">
        <f>+L21+15</f>
        <v>45716</v>
      </c>
      <c r="N21" s="7">
        <f>+M21+7</f>
        <v>45723</v>
      </c>
      <c r="O21" s="7">
        <f>+N21+7+9</f>
        <v>45739</v>
      </c>
      <c r="P21" s="7">
        <f>+O21+14+1</f>
        <v>45754</v>
      </c>
      <c r="Q21" s="7">
        <f>+P21+7</f>
        <v>45761</v>
      </c>
      <c r="R21" s="7">
        <f>+Q21+7+11</f>
        <v>45779</v>
      </c>
      <c r="S21" s="8"/>
      <c r="T21" s="7">
        <f>+R21+3</f>
        <v>45782</v>
      </c>
      <c r="U21" s="7">
        <f>+T21+3+2</f>
        <v>45787</v>
      </c>
      <c r="V21" s="7">
        <f>+U21+5</f>
        <v>45792</v>
      </c>
      <c r="W21" s="7">
        <f>+V21+7</f>
        <v>45799</v>
      </c>
      <c r="X21" s="7">
        <f>+W21+10</f>
        <v>45809</v>
      </c>
    </row>
    <row r="22" spans="2:24" ht="21" customHeight="1">
      <c r="B22" s="122"/>
      <c r="C22" s="116"/>
      <c r="D22" s="167"/>
      <c r="E22" s="124"/>
      <c r="F22" s="125"/>
      <c r="G22" s="147"/>
      <c r="H22" s="125"/>
      <c r="I22" s="5" t="s">
        <v>29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2:24" ht="47.4" customHeight="1">
      <c r="B23" s="23"/>
      <c r="C23" s="24" t="s">
        <v>30</v>
      </c>
      <c r="D23" s="25"/>
      <c r="E23" s="26"/>
      <c r="F23" s="27"/>
      <c r="G23" s="27"/>
      <c r="H23" s="27"/>
      <c r="I23" s="27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2:24" ht="27" customHeight="1">
      <c r="C24" s="148" t="s">
        <v>31</v>
      </c>
      <c r="D24" s="148"/>
      <c r="E24" s="148"/>
      <c r="F24" s="148"/>
      <c r="G24" s="148"/>
    </row>
    <row r="25" spans="2:24" ht="18">
      <c r="C25" s="31" t="s">
        <v>32</v>
      </c>
      <c r="D25" s="149" t="s">
        <v>6</v>
      </c>
      <c r="E25" s="149"/>
      <c r="F25" s="149"/>
      <c r="G25" s="149"/>
    </row>
    <row r="26" spans="2:24" ht="18">
      <c r="C26" s="31"/>
      <c r="D26" s="32"/>
      <c r="E26" s="32"/>
      <c r="F26" s="32"/>
      <c r="G26" s="32"/>
    </row>
    <row r="27" spans="2:24" ht="15.6">
      <c r="C27" s="150" t="s">
        <v>33</v>
      </c>
      <c r="D27" s="150"/>
      <c r="E27" s="151" t="s">
        <v>34</v>
      </c>
      <c r="F27" s="151"/>
      <c r="G27" s="151"/>
      <c r="H27" s="151"/>
      <c r="I27" s="151"/>
      <c r="J27" s="33"/>
      <c r="K27" s="152" t="s">
        <v>35</v>
      </c>
      <c r="L27" s="152"/>
      <c r="M27" s="153" t="s">
        <v>36</v>
      </c>
      <c r="N27" s="153"/>
      <c r="O27" s="153"/>
      <c r="P27" s="33"/>
      <c r="Q27" s="153" t="s">
        <v>16</v>
      </c>
      <c r="R27" s="153"/>
      <c r="S27" s="153"/>
      <c r="T27" s="153"/>
      <c r="U27" s="153"/>
    </row>
    <row r="28" spans="2:24" ht="24" customHeight="1">
      <c r="C28" s="150" t="s">
        <v>37</v>
      </c>
      <c r="D28" s="150"/>
      <c r="E28" s="34" t="s">
        <v>45</v>
      </c>
      <c r="F28" s="35"/>
      <c r="G28" s="154" t="s">
        <v>46</v>
      </c>
      <c r="H28" s="154"/>
      <c r="I28" s="154"/>
      <c r="J28" s="33"/>
      <c r="K28" s="155">
        <v>1</v>
      </c>
      <c r="L28" s="155"/>
      <c r="M28" s="154" t="s">
        <v>38</v>
      </c>
      <c r="N28" s="154"/>
      <c r="O28" s="154"/>
      <c r="P28" s="33"/>
      <c r="Q28" s="36" t="s">
        <v>27</v>
      </c>
      <c r="R28" s="154" t="s">
        <v>39</v>
      </c>
      <c r="S28" s="154"/>
      <c r="T28" s="154"/>
      <c r="U28" s="154"/>
    </row>
    <row r="29" spans="2:24" ht="16.5" customHeight="1">
      <c r="C29" s="150" t="s">
        <v>40</v>
      </c>
      <c r="D29" s="150"/>
      <c r="E29" s="34" t="s">
        <v>51</v>
      </c>
      <c r="F29" s="35"/>
      <c r="G29" s="154" t="s">
        <v>52</v>
      </c>
      <c r="H29" s="154"/>
      <c r="I29" s="154"/>
      <c r="J29" s="33"/>
      <c r="K29" s="155">
        <v>2</v>
      </c>
      <c r="L29" s="155"/>
      <c r="M29" s="154" t="s">
        <v>41</v>
      </c>
      <c r="N29" s="154"/>
      <c r="O29" s="154"/>
      <c r="P29" s="33"/>
      <c r="Q29" s="36" t="s">
        <v>42</v>
      </c>
      <c r="R29" s="154" t="s">
        <v>43</v>
      </c>
      <c r="S29" s="154"/>
      <c r="T29" s="154"/>
      <c r="U29" s="154"/>
    </row>
    <row r="30" spans="2:24" ht="15.6">
      <c r="C30" s="150" t="s">
        <v>44</v>
      </c>
      <c r="D30" s="150"/>
      <c r="E30" s="34" t="s">
        <v>54</v>
      </c>
      <c r="F30" s="35"/>
      <c r="G30" s="154" t="s">
        <v>55</v>
      </c>
      <c r="H30" s="154"/>
      <c r="I30" s="154"/>
      <c r="J30" s="33"/>
      <c r="K30" s="155">
        <v>3</v>
      </c>
      <c r="L30" s="155"/>
      <c r="M30" s="154" t="s">
        <v>47</v>
      </c>
      <c r="N30" s="154"/>
      <c r="O30" s="154"/>
      <c r="P30" s="33"/>
      <c r="Q30" s="36" t="s">
        <v>48</v>
      </c>
      <c r="R30" s="154" t="s">
        <v>49</v>
      </c>
      <c r="S30" s="154"/>
      <c r="T30" s="154"/>
      <c r="U30" s="154"/>
    </row>
    <row r="31" spans="2:24" ht="15.6">
      <c r="C31" s="150" t="s">
        <v>50</v>
      </c>
      <c r="D31" s="150"/>
      <c r="E31" s="34" t="s">
        <v>75</v>
      </c>
      <c r="F31" s="35"/>
      <c r="G31" s="154" t="s">
        <v>76</v>
      </c>
      <c r="H31" s="154"/>
      <c r="I31" s="154"/>
      <c r="J31" s="33"/>
      <c r="K31" s="155">
        <v>4</v>
      </c>
      <c r="L31" s="155"/>
      <c r="M31" s="154" t="s">
        <v>53</v>
      </c>
      <c r="N31" s="154"/>
      <c r="O31" s="154"/>
      <c r="P31" s="33"/>
      <c r="Q31" s="33"/>
      <c r="R31" s="33"/>
      <c r="S31" s="33"/>
      <c r="T31" s="33"/>
      <c r="U31" s="33"/>
    </row>
    <row r="32" spans="2:24" ht="15" customHeight="1">
      <c r="C32" s="150" t="s">
        <v>77</v>
      </c>
      <c r="D32" s="150"/>
      <c r="E32" s="36"/>
      <c r="F32" s="37"/>
      <c r="G32" s="154"/>
      <c r="H32" s="154"/>
      <c r="I32" s="154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</row>
    <row r="33" spans="3:24" ht="15" customHeight="1">
      <c r="C33" s="150" t="s">
        <v>56</v>
      </c>
      <c r="D33" s="150"/>
      <c r="E33" s="150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3:24" ht="15" customHeight="1">
      <c r="C34" s="38" t="s">
        <v>57</v>
      </c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9"/>
      <c r="P34" s="39"/>
      <c r="Q34" s="39"/>
      <c r="R34" s="40"/>
      <c r="S34" s="141" t="s">
        <v>78</v>
      </c>
      <c r="T34" s="141"/>
      <c r="U34" s="141"/>
    </row>
    <row r="35" spans="3:24" ht="15" customHeight="1">
      <c r="C35" s="38" t="s">
        <v>58</v>
      </c>
      <c r="D35" s="33"/>
      <c r="E35" s="33"/>
      <c r="F35" s="33"/>
      <c r="G35" s="33"/>
      <c r="H35" s="33"/>
      <c r="I35" s="33"/>
      <c r="J35" s="33"/>
      <c r="K35" s="39"/>
      <c r="L35" s="39"/>
      <c r="M35" s="39"/>
      <c r="N35" s="39"/>
      <c r="O35" s="39"/>
      <c r="P35" s="39"/>
      <c r="Q35" s="39"/>
      <c r="R35" s="40"/>
      <c r="S35" s="40"/>
      <c r="T35" s="40"/>
      <c r="U35" s="33"/>
      <c r="W35" s="29"/>
      <c r="X35" s="30"/>
    </row>
    <row r="36" spans="3:24" ht="15.6">
      <c r="C36" s="38"/>
      <c r="D36" s="33"/>
      <c r="E36" s="33"/>
      <c r="F36" s="33"/>
      <c r="G36" s="33"/>
      <c r="H36" s="33"/>
      <c r="I36" s="33"/>
      <c r="J36" s="33"/>
      <c r="K36" s="39"/>
      <c r="L36" s="39"/>
      <c r="M36" s="39"/>
      <c r="N36" s="39"/>
      <c r="O36" s="39"/>
      <c r="P36" s="39"/>
      <c r="Q36" s="39"/>
      <c r="R36" s="40"/>
      <c r="S36" s="40"/>
      <c r="T36" s="40"/>
      <c r="U36" s="33"/>
      <c r="W36" s="29"/>
      <c r="X36" s="30"/>
    </row>
    <row r="37" spans="3:24" ht="15.6"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9"/>
      <c r="P37" s="39"/>
      <c r="Q37" s="39"/>
      <c r="R37" s="40"/>
      <c r="S37" s="40"/>
      <c r="T37" s="40"/>
      <c r="U37" s="33"/>
    </row>
    <row r="38" spans="3:24" ht="23.4">
      <c r="C38" s="33"/>
      <c r="D38" s="33"/>
      <c r="E38" s="33"/>
      <c r="F38" s="33"/>
      <c r="G38" s="33"/>
      <c r="H38" s="33"/>
      <c r="I38" s="33"/>
      <c r="J38" s="33"/>
      <c r="K38" s="83"/>
      <c r="L38" s="84"/>
      <c r="M38" s="85"/>
      <c r="N38" s="33"/>
      <c r="O38" s="156" t="s">
        <v>59</v>
      </c>
      <c r="P38" s="156"/>
      <c r="Q38" s="156"/>
      <c r="R38" s="156"/>
      <c r="S38" s="156"/>
      <c r="T38" s="40"/>
      <c r="U38" s="33"/>
    </row>
    <row r="39" spans="3:24" ht="23.4"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41"/>
      <c r="P39" s="41"/>
      <c r="Q39" s="41"/>
      <c r="R39" s="41"/>
      <c r="S39" s="41"/>
      <c r="T39" s="33"/>
      <c r="U39" s="33"/>
    </row>
    <row r="40" spans="3:24" ht="23.4"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41"/>
      <c r="P40" s="41"/>
      <c r="Q40" s="41"/>
      <c r="R40" s="41"/>
      <c r="S40" s="41"/>
      <c r="T40" s="33"/>
      <c r="U40" s="33"/>
    </row>
    <row r="41" spans="3:24" ht="23.4">
      <c r="C41" s="33"/>
      <c r="D41" s="33"/>
      <c r="E41" s="33"/>
      <c r="F41" s="33"/>
      <c r="G41" s="33"/>
      <c r="H41" s="33"/>
      <c r="I41" s="33"/>
      <c r="J41" s="33"/>
      <c r="K41" s="168"/>
      <c r="L41" s="169"/>
      <c r="M41" s="170"/>
      <c r="N41" s="33"/>
      <c r="O41" s="41"/>
      <c r="P41" s="41"/>
      <c r="Q41" s="41"/>
      <c r="R41" s="41"/>
      <c r="S41" s="41"/>
      <c r="T41" s="33"/>
      <c r="U41" s="33"/>
    </row>
    <row r="42" spans="3:24" ht="23.4"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41"/>
      <c r="P42" s="41"/>
      <c r="Q42" s="41"/>
      <c r="R42" s="41"/>
      <c r="S42" s="41"/>
      <c r="T42" s="33"/>
      <c r="U42" s="33"/>
    </row>
    <row r="43" spans="3:24" ht="23.4"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157" t="s">
        <v>80</v>
      </c>
      <c r="P43" s="157"/>
      <c r="Q43" s="157"/>
      <c r="R43" s="157"/>
      <c r="S43" s="157"/>
      <c r="T43" s="33"/>
      <c r="U43" s="33"/>
    </row>
    <row r="50" spans="7:7">
      <c r="G50" s="42"/>
    </row>
  </sheetData>
  <mergeCells count="77">
    <mergeCell ref="C33:E33"/>
    <mergeCell ref="S34:U34"/>
    <mergeCell ref="O38:S38"/>
    <mergeCell ref="O43:S43"/>
    <mergeCell ref="C31:D31"/>
    <mergeCell ref="G31:I31"/>
    <mergeCell ref="K31:L31"/>
    <mergeCell ref="M31:O31"/>
    <mergeCell ref="C32:D32"/>
    <mergeCell ref="G32:I32"/>
    <mergeCell ref="C29:D29"/>
    <mergeCell ref="G29:I29"/>
    <mergeCell ref="K29:L29"/>
    <mergeCell ref="M29:O29"/>
    <mergeCell ref="R29:U29"/>
    <mergeCell ref="C30:D30"/>
    <mergeCell ref="G30:I30"/>
    <mergeCell ref="K30:L30"/>
    <mergeCell ref="M30:O30"/>
    <mergeCell ref="R30:U30"/>
    <mergeCell ref="Q27:U27"/>
    <mergeCell ref="C28:D28"/>
    <mergeCell ref="G28:I28"/>
    <mergeCell ref="K28:L28"/>
    <mergeCell ref="M28:O28"/>
    <mergeCell ref="R28:U28"/>
    <mergeCell ref="M27:O27"/>
    <mergeCell ref="C24:G24"/>
    <mergeCell ref="D25:G25"/>
    <mergeCell ref="C27:D27"/>
    <mergeCell ref="E27:I27"/>
    <mergeCell ref="K27:L27"/>
    <mergeCell ref="H19:H20"/>
    <mergeCell ref="B21:B22"/>
    <mergeCell ref="C21:C22"/>
    <mergeCell ref="D21:D22"/>
    <mergeCell ref="E21:E22"/>
    <mergeCell ref="F21:F22"/>
    <mergeCell ref="G21:G22"/>
    <mergeCell ref="H21:H22"/>
    <mergeCell ref="B19:B20"/>
    <mergeCell ref="C19:C20"/>
    <mergeCell ref="D19:D20"/>
    <mergeCell ref="E19:E20"/>
    <mergeCell ref="F19:F20"/>
    <mergeCell ref="G19:G20"/>
    <mergeCell ref="Q14:V14"/>
    <mergeCell ref="X15:X16"/>
    <mergeCell ref="B17:B18"/>
    <mergeCell ref="C17:C18"/>
    <mergeCell ref="D17:D18"/>
    <mergeCell ref="E17:E18"/>
    <mergeCell ref="F17:F18"/>
    <mergeCell ref="G17:G18"/>
    <mergeCell ref="H17:H18"/>
    <mergeCell ref="F15:F16"/>
    <mergeCell ref="G15:G16"/>
    <mergeCell ref="H15:H16"/>
    <mergeCell ref="J15:J16"/>
    <mergeCell ref="S15:S16"/>
    <mergeCell ref="W15:W16"/>
    <mergeCell ref="B11:X11"/>
    <mergeCell ref="K41:M41"/>
    <mergeCell ref="D5:J5"/>
    <mergeCell ref="D6:J6"/>
    <mergeCell ref="D7:J7"/>
    <mergeCell ref="D8:J8"/>
    <mergeCell ref="D9:J9"/>
    <mergeCell ref="W14:X14"/>
    <mergeCell ref="B15:B16"/>
    <mergeCell ref="C15:C16"/>
    <mergeCell ref="D15:D16"/>
    <mergeCell ref="E15:E16"/>
    <mergeCell ref="B14:H14"/>
    <mergeCell ref="I14:I16"/>
    <mergeCell ref="J14:M14"/>
    <mergeCell ref="N14:P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52"/>
  <sheetViews>
    <sheetView tabSelected="1" topLeftCell="A15" workbookViewId="0">
      <selection activeCell="D17" sqref="D17:D24"/>
    </sheetView>
  </sheetViews>
  <sheetFormatPr baseColWidth="10" defaultColWidth="11.5546875" defaultRowHeight="13.8"/>
  <cols>
    <col min="1" max="1" width="0.109375" style="2" customWidth="1"/>
    <col min="2" max="2" width="6.6640625" style="2" customWidth="1"/>
    <col min="3" max="3" width="44.88671875" style="2" customWidth="1"/>
    <col min="4" max="4" width="19.6640625" style="2" customWidth="1"/>
    <col min="5" max="5" width="10.33203125" style="2" customWidth="1"/>
    <col min="6" max="6" width="13.33203125" style="2" customWidth="1"/>
    <col min="7" max="7" width="12.5546875" style="2" customWidth="1"/>
    <col min="8" max="8" width="11.5546875" style="2"/>
    <col min="9" max="9" width="17.5546875" style="2" customWidth="1"/>
    <col min="10" max="10" width="14.109375" style="2" customWidth="1"/>
    <col min="11" max="11" width="14.88671875" style="2" customWidth="1"/>
    <col min="12" max="12" width="16.33203125" style="2" customWidth="1"/>
    <col min="13" max="13" width="15.5546875" style="2" customWidth="1"/>
    <col min="14" max="14" width="17" style="2" customWidth="1"/>
    <col min="15" max="15" width="16.6640625" style="2" customWidth="1"/>
    <col min="16" max="16" width="14.88671875" style="2" customWidth="1"/>
    <col min="17" max="17" width="14.5546875" style="2" customWidth="1"/>
    <col min="18" max="18" width="14.88671875" style="2" customWidth="1"/>
    <col min="19" max="19" width="11.5546875" style="2"/>
    <col min="20" max="20" width="15.5546875" style="2" customWidth="1"/>
    <col min="21" max="21" width="16" style="2" customWidth="1"/>
    <col min="22" max="22" width="17.33203125" style="2" customWidth="1"/>
    <col min="23" max="23" width="15.5546875" style="2" customWidth="1"/>
    <col min="24" max="24" width="18" style="2" customWidth="1"/>
    <col min="25" max="16384" width="11.5546875" style="2"/>
  </cols>
  <sheetData>
    <row r="3" spans="2:32" ht="34.799999999999997">
      <c r="C3" s="11"/>
      <c r="D3" s="11"/>
      <c r="E3" s="11"/>
      <c r="F3" s="11"/>
      <c r="G3" s="11"/>
      <c r="H3" s="11"/>
      <c r="K3" s="11"/>
      <c r="L3" s="12" t="s">
        <v>0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2:32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2:32" ht="16.5" customHeight="1">
      <c r="C5" s="1" t="s">
        <v>1</v>
      </c>
      <c r="D5" s="140" t="s">
        <v>81</v>
      </c>
      <c r="E5" s="140"/>
      <c r="F5" s="140"/>
      <c r="G5" s="140"/>
      <c r="H5" s="140"/>
      <c r="I5" s="140"/>
      <c r="J5" s="140"/>
      <c r="K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2:32" ht="19.2" customHeight="1">
      <c r="C6" s="1" t="s">
        <v>2</v>
      </c>
      <c r="D6" s="140">
        <v>2025</v>
      </c>
      <c r="E6" s="140"/>
      <c r="F6" s="140"/>
      <c r="G6" s="140"/>
      <c r="H6" s="140"/>
      <c r="I6" s="140"/>
      <c r="J6" s="140"/>
      <c r="K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2:32" ht="20.399999999999999" customHeight="1">
      <c r="C7" s="1" t="s">
        <v>3</v>
      </c>
      <c r="D7" s="140" t="s">
        <v>79</v>
      </c>
      <c r="E7" s="140"/>
      <c r="F7" s="140"/>
      <c r="G7" s="140"/>
      <c r="H7" s="140"/>
      <c r="I7" s="140"/>
      <c r="J7" s="140"/>
      <c r="K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2:32" ht="36">
      <c r="C8" s="1" t="s">
        <v>4</v>
      </c>
      <c r="D8" s="141" t="s">
        <v>60</v>
      </c>
      <c r="E8" s="141"/>
      <c r="F8" s="141"/>
      <c r="G8" s="141"/>
      <c r="H8" s="141"/>
      <c r="I8" s="141"/>
      <c r="J8" s="141"/>
      <c r="K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2:32" ht="18.600000000000001" customHeight="1">
      <c r="C9" s="1" t="s">
        <v>5</v>
      </c>
      <c r="D9" s="140" t="s">
        <v>6</v>
      </c>
      <c r="E9" s="140"/>
      <c r="F9" s="140"/>
      <c r="G9" s="140"/>
      <c r="H9" s="140"/>
      <c r="I9" s="140"/>
      <c r="J9" s="140"/>
      <c r="K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2:32" ht="15.6">
      <c r="B10" s="15"/>
      <c r="C10" s="16"/>
      <c r="D10" s="16"/>
      <c r="E10" s="16"/>
      <c r="F10" s="16"/>
      <c r="G10" s="16"/>
      <c r="H10" s="16"/>
      <c r="I10" s="16"/>
      <c r="J10" s="16"/>
      <c r="K10" s="17"/>
      <c r="L10" s="15"/>
      <c r="M10" s="15"/>
      <c r="N10" s="15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2:32" ht="33.75" customHeight="1">
      <c r="B11" s="139" t="s">
        <v>115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8"/>
      <c r="Z11" s="18"/>
      <c r="AA11" s="18"/>
      <c r="AB11" s="18"/>
      <c r="AC11" s="18"/>
      <c r="AD11" s="18"/>
      <c r="AE11" s="18"/>
      <c r="AF11" s="18"/>
    </row>
    <row r="12" spans="2:32">
      <c r="N12" s="14"/>
    </row>
    <row r="13" spans="2:32">
      <c r="C13" s="19"/>
    </row>
    <row r="14" spans="2:32" ht="51.75" customHeight="1">
      <c r="B14" s="126" t="s">
        <v>7</v>
      </c>
      <c r="C14" s="127"/>
      <c r="D14" s="127"/>
      <c r="E14" s="127"/>
      <c r="F14" s="127"/>
      <c r="G14" s="127"/>
      <c r="H14" s="127"/>
      <c r="I14" s="128"/>
      <c r="J14" s="143" t="s">
        <v>61</v>
      </c>
      <c r="K14" s="143"/>
      <c r="L14" s="143"/>
      <c r="M14" s="143"/>
      <c r="N14" s="143" t="s">
        <v>9</v>
      </c>
      <c r="O14" s="143"/>
      <c r="P14" s="143"/>
      <c r="Q14" s="143" t="s">
        <v>10</v>
      </c>
      <c r="R14" s="143"/>
      <c r="S14" s="143"/>
      <c r="T14" s="143"/>
      <c r="U14" s="143"/>
      <c r="V14" s="143"/>
      <c r="W14" s="143" t="s">
        <v>11</v>
      </c>
      <c r="X14" s="143"/>
    </row>
    <row r="15" spans="2:32" ht="122.4">
      <c r="B15" s="144" t="s">
        <v>12</v>
      </c>
      <c r="C15" s="145" t="s">
        <v>13</v>
      </c>
      <c r="D15" s="145" t="s">
        <v>14</v>
      </c>
      <c r="E15" s="158" t="s">
        <v>15</v>
      </c>
      <c r="F15" s="145" t="s">
        <v>16</v>
      </c>
      <c r="G15" s="145" t="s">
        <v>90</v>
      </c>
      <c r="H15" s="146" t="s">
        <v>17</v>
      </c>
      <c r="I15" s="146" t="s">
        <v>8</v>
      </c>
      <c r="J15" s="142" t="s">
        <v>63</v>
      </c>
      <c r="K15" s="9" t="s">
        <v>64</v>
      </c>
      <c r="L15" s="9" t="s">
        <v>65</v>
      </c>
      <c r="M15" s="9" t="s">
        <v>18</v>
      </c>
      <c r="N15" s="9" t="s">
        <v>66</v>
      </c>
      <c r="O15" s="9" t="s">
        <v>67</v>
      </c>
      <c r="P15" s="9" t="s">
        <v>19</v>
      </c>
      <c r="Q15" s="9" t="s">
        <v>68</v>
      </c>
      <c r="R15" s="9" t="s">
        <v>69</v>
      </c>
      <c r="S15" s="142" t="s">
        <v>70</v>
      </c>
      <c r="T15" s="9" t="s">
        <v>71</v>
      </c>
      <c r="U15" s="9" t="s">
        <v>72</v>
      </c>
      <c r="V15" s="9" t="s">
        <v>20</v>
      </c>
      <c r="W15" s="142" t="s">
        <v>21</v>
      </c>
      <c r="X15" s="142" t="s">
        <v>22</v>
      </c>
    </row>
    <row r="16" spans="2:32" ht="20.399999999999999">
      <c r="B16" s="144"/>
      <c r="C16" s="145"/>
      <c r="D16" s="145"/>
      <c r="E16" s="159"/>
      <c r="F16" s="145"/>
      <c r="G16" s="145"/>
      <c r="H16" s="146"/>
      <c r="I16" s="146"/>
      <c r="J16" s="142"/>
      <c r="K16" s="20" t="s">
        <v>23</v>
      </c>
      <c r="L16" s="20" t="s">
        <v>24</v>
      </c>
      <c r="M16" s="20" t="s">
        <v>25</v>
      </c>
      <c r="N16" s="20" t="s">
        <v>73</v>
      </c>
      <c r="O16" s="20" t="s">
        <v>23</v>
      </c>
      <c r="P16" s="21" t="s">
        <v>25</v>
      </c>
      <c r="Q16" s="20" t="s">
        <v>74</v>
      </c>
      <c r="R16" s="20" t="s">
        <v>23</v>
      </c>
      <c r="S16" s="142"/>
      <c r="T16" s="22" t="s">
        <v>24</v>
      </c>
      <c r="U16" s="20" t="s">
        <v>24</v>
      </c>
      <c r="V16" s="21" t="s">
        <v>26</v>
      </c>
      <c r="W16" s="142"/>
      <c r="X16" s="142"/>
    </row>
    <row r="17" spans="2:24" ht="24.75" customHeight="1">
      <c r="B17" s="122">
        <v>1</v>
      </c>
      <c r="C17" s="112" t="s">
        <v>111</v>
      </c>
      <c r="D17" s="166"/>
      <c r="E17" s="124"/>
      <c r="F17" s="125" t="s">
        <v>27</v>
      </c>
      <c r="G17" s="147">
        <v>1</v>
      </c>
      <c r="H17" s="125" t="s">
        <v>82</v>
      </c>
      <c r="I17" s="10" t="s">
        <v>28</v>
      </c>
      <c r="J17" s="7">
        <v>45663</v>
      </c>
      <c r="K17" s="7">
        <f>+J17+7+9+2</f>
        <v>45681</v>
      </c>
      <c r="L17" s="7">
        <f>+K17+5+2</f>
        <v>45688</v>
      </c>
      <c r="M17" s="7">
        <f>+L17+15</f>
        <v>45703</v>
      </c>
      <c r="N17" s="7">
        <f>+M17+7</f>
        <v>45710</v>
      </c>
      <c r="O17" s="7">
        <f>+N17+7+9</f>
        <v>45726</v>
      </c>
      <c r="P17" s="7">
        <f>+O17+15</f>
        <v>45741</v>
      </c>
      <c r="Q17" s="7">
        <f>+P17+7</f>
        <v>45748</v>
      </c>
      <c r="R17" s="7">
        <f>+Q17+7+11</f>
        <v>45766</v>
      </c>
      <c r="S17" s="8"/>
      <c r="T17" s="7">
        <f>+R17+3</f>
        <v>45769</v>
      </c>
      <c r="U17" s="7">
        <f>+T17+3+2</f>
        <v>45774</v>
      </c>
      <c r="V17" s="7">
        <f>+U17+5</f>
        <v>45779</v>
      </c>
      <c r="W17" s="7">
        <f>+V17+7</f>
        <v>45786</v>
      </c>
      <c r="X17" s="7">
        <f>+W17+10</f>
        <v>45796</v>
      </c>
    </row>
    <row r="18" spans="2:24" ht="30" customHeight="1">
      <c r="B18" s="122"/>
      <c r="C18" s="112"/>
      <c r="D18" s="166"/>
      <c r="E18" s="124"/>
      <c r="F18" s="125"/>
      <c r="G18" s="147"/>
      <c r="H18" s="125"/>
      <c r="I18" s="5" t="s">
        <v>29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2:24" ht="24.75" customHeight="1">
      <c r="B19" s="122">
        <v>2</v>
      </c>
      <c r="C19" s="108" t="s">
        <v>112</v>
      </c>
      <c r="D19" s="167"/>
      <c r="E19" s="124"/>
      <c r="F19" s="125" t="s">
        <v>27</v>
      </c>
      <c r="G19" s="147">
        <v>2</v>
      </c>
      <c r="H19" s="125" t="s">
        <v>82</v>
      </c>
      <c r="I19" s="6" t="s">
        <v>28</v>
      </c>
      <c r="J19" s="7">
        <v>45670</v>
      </c>
      <c r="K19" s="7">
        <f>+J19+7+9+2</f>
        <v>45688</v>
      </c>
      <c r="L19" s="7">
        <f>+K19+5+1</f>
        <v>45694</v>
      </c>
      <c r="M19" s="7">
        <f>+L19+15</f>
        <v>45709</v>
      </c>
      <c r="N19" s="7">
        <f>+M19+7</f>
        <v>45716</v>
      </c>
      <c r="O19" s="7">
        <f>+N19+7+9</f>
        <v>45732</v>
      </c>
      <c r="P19" s="7">
        <f>+O19+14+1</f>
        <v>45747</v>
      </c>
      <c r="Q19" s="7">
        <f>+P19+7</f>
        <v>45754</v>
      </c>
      <c r="R19" s="7">
        <f>+Q19+7+11</f>
        <v>45772</v>
      </c>
      <c r="S19" s="8"/>
      <c r="T19" s="7">
        <f>+R19+3</f>
        <v>45775</v>
      </c>
      <c r="U19" s="7">
        <f>+T19+3+2</f>
        <v>45780</v>
      </c>
      <c r="V19" s="7">
        <f>+U19+5</f>
        <v>45785</v>
      </c>
      <c r="W19" s="7">
        <f>+V19+7</f>
        <v>45792</v>
      </c>
      <c r="X19" s="7">
        <f>+W19+10</f>
        <v>45802</v>
      </c>
    </row>
    <row r="20" spans="2:24" ht="19.2" customHeight="1">
      <c r="B20" s="122"/>
      <c r="C20" s="108"/>
      <c r="D20" s="167"/>
      <c r="E20" s="124"/>
      <c r="F20" s="125"/>
      <c r="G20" s="147"/>
      <c r="H20" s="125"/>
      <c r="I20" s="5" t="s">
        <v>29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2:24" ht="37.5" customHeight="1">
      <c r="B21" s="122">
        <v>3</v>
      </c>
      <c r="C21" s="116" t="s">
        <v>113</v>
      </c>
      <c r="D21" s="167"/>
      <c r="E21" s="124"/>
      <c r="F21" s="125" t="s">
        <v>27</v>
      </c>
      <c r="G21" s="147">
        <v>3</v>
      </c>
      <c r="H21" s="125" t="s">
        <v>82</v>
      </c>
      <c r="I21" s="6" t="s">
        <v>28</v>
      </c>
      <c r="J21" s="7">
        <v>45677</v>
      </c>
      <c r="K21" s="7">
        <f>+J21+7+9+2</f>
        <v>45695</v>
      </c>
      <c r="L21" s="7">
        <f>+K21+5+1</f>
        <v>45701</v>
      </c>
      <c r="M21" s="7">
        <f>+L21+15</f>
        <v>45716</v>
      </c>
      <c r="N21" s="7">
        <f>+M21+7</f>
        <v>45723</v>
      </c>
      <c r="O21" s="7">
        <f>+N21+7+9</f>
        <v>45739</v>
      </c>
      <c r="P21" s="7">
        <f>+O21+14+1</f>
        <v>45754</v>
      </c>
      <c r="Q21" s="7">
        <f>+P21+7</f>
        <v>45761</v>
      </c>
      <c r="R21" s="7">
        <f>+Q21+7+11</f>
        <v>45779</v>
      </c>
      <c r="S21" s="8"/>
      <c r="T21" s="7">
        <f>+R21+3</f>
        <v>45782</v>
      </c>
      <c r="U21" s="7">
        <f>+T21+3+2</f>
        <v>45787</v>
      </c>
      <c r="V21" s="7">
        <f>+U21+5</f>
        <v>45792</v>
      </c>
      <c r="W21" s="7">
        <f>+V21+7</f>
        <v>45799</v>
      </c>
      <c r="X21" s="7">
        <f>+W21+10</f>
        <v>45809</v>
      </c>
    </row>
    <row r="22" spans="2:24" ht="21" customHeight="1">
      <c r="B22" s="122"/>
      <c r="C22" s="116"/>
      <c r="D22" s="167"/>
      <c r="E22" s="124"/>
      <c r="F22" s="125"/>
      <c r="G22" s="147"/>
      <c r="H22" s="125"/>
      <c r="I22" s="5" t="s">
        <v>29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2:24" ht="37.5" customHeight="1">
      <c r="B23" s="122">
        <v>4</v>
      </c>
      <c r="C23" s="116" t="s">
        <v>114</v>
      </c>
      <c r="D23" s="167"/>
      <c r="E23" s="124"/>
      <c r="F23" s="125" t="s">
        <v>27</v>
      </c>
      <c r="G23" s="147">
        <v>3</v>
      </c>
      <c r="H23" s="125" t="s">
        <v>82</v>
      </c>
      <c r="I23" s="6" t="s">
        <v>28</v>
      </c>
      <c r="J23" s="7">
        <v>45677</v>
      </c>
      <c r="K23" s="7">
        <f>+J23+7+9+2</f>
        <v>45695</v>
      </c>
      <c r="L23" s="7">
        <f>+K23+5+1</f>
        <v>45701</v>
      </c>
      <c r="M23" s="7">
        <f>+L23+15</f>
        <v>45716</v>
      </c>
      <c r="N23" s="7">
        <f>+M23+7</f>
        <v>45723</v>
      </c>
      <c r="O23" s="7">
        <f>+N23+7+9</f>
        <v>45739</v>
      </c>
      <c r="P23" s="7">
        <f>+O23+14+1</f>
        <v>45754</v>
      </c>
      <c r="Q23" s="7">
        <f>+P23+7</f>
        <v>45761</v>
      </c>
      <c r="R23" s="7">
        <f>+Q23+7+11</f>
        <v>45779</v>
      </c>
      <c r="S23" s="8"/>
      <c r="T23" s="7">
        <f>+R23+3</f>
        <v>45782</v>
      </c>
      <c r="U23" s="7">
        <f>+T23+3+2</f>
        <v>45787</v>
      </c>
      <c r="V23" s="7">
        <f>+U23+5</f>
        <v>45792</v>
      </c>
      <c r="W23" s="7">
        <f>+V23+7</f>
        <v>45799</v>
      </c>
      <c r="X23" s="7">
        <f>+W23+10</f>
        <v>45809</v>
      </c>
    </row>
    <row r="24" spans="2:24" ht="21" customHeight="1">
      <c r="B24" s="122"/>
      <c r="C24" s="116"/>
      <c r="D24" s="167"/>
      <c r="E24" s="124"/>
      <c r="F24" s="125"/>
      <c r="G24" s="147"/>
      <c r="H24" s="125"/>
      <c r="I24" s="5" t="s">
        <v>29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2:24" ht="47.4" customHeight="1">
      <c r="B25" s="23"/>
      <c r="C25" s="24" t="s">
        <v>30</v>
      </c>
      <c r="D25" s="25"/>
      <c r="E25" s="26"/>
      <c r="F25" s="27"/>
      <c r="G25" s="27"/>
      <c r="H25" s="27"/>
      <c r="I25" s="27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</row>
    <row r="26" spans="2:24" ht="27" customHeight="1">
      <c r="C26" s="148" t="s">
        <v>31</v>
      </c>
      <c r="D26" s="148"/>
      <c r="E26" s="148"/>
      <c r="F26" s="148"/>
      <c r="G26" s="148"/>
    </row>
    <row r="27" spans="2:24" ht="18">
      <c r="C27" s="31" t="s">
        <v>32</v>
      </c>
      <c r="D27" s="149" t="s">
        <v>6</v>
      </c>
      <c r="E27" s="149"/>
      <c r="F27" s="149"/>
      <c r="G27" s="149"/>
    </row>
    <row r="28" spans="2:24" ht="18">
      <c r="C28" s="31"/>
      <c r="D28" s="32"/>
      <c r="E28" s="32"/>
      <c r="F28" s="32"/>
      <c r="G28" s="32"/>
    </row>
    <row r="29" spans="2:24" ht="15.6">
      <c r="C29" s="150" t="s">
        <v>33</v>
      </c>
      <c r="D29" s="150"/>
      <c r="E29" s="151" t="s">
        <v>34</v>
      </c>
      <c r="F29" s="151"/>
      <c r="G29" s="151"/>
      <c r="H29" s="151"/>
      <c r="I29" s="151"/>
      <c r="J29" s="33"/>
      <c r="K29" s="152" t="s">
        <v>35</v>
      </c>
      <c r="L29" s="152"/>
      <c r="M29" s="153" t="s">
        <v>36</v>
      </c>
      <c r="N29" s="153"/>
      <c r="O29" s="153"/>
      <c r="P29" s="33"/>
      <c r="Q29" s="153" t="s">
        <v>16</v>
      </c>
      <c r="R29" s="153"/>
      <c r="S29" s="153"/>
      <c r="T29" s="153"/>
      <c r="U29" s="153"/>
    </row>
    <row r="30" spans="2:24" ht="24" customHeight="1">
      <c r="C30" s="150" t="s">
        <v>37</v>
      </c>
      <c r="D30" s="150"/>
      <c r="E30" s="34" t="s">
        <v>45</v>
      </c>
      <c r="F30" s="35"/>
      <c r="G30" s="154" t="s">
        <v>46</v>
      </c>
      <c r="H30" s="154"/>
      <c r="I30" s="154"/>
      <c r="J30" s="33"/>
      <c r="K30" s="155">
        <v>1</v>
      </c>
      <c r="L30" s="155"/>
      <c r="M30" s="154" t="s">
        <v>38</v>
      </c>
      <c r="N30" s="154"/>
      <c r="O30" s="154"/>
      <c r="P30" s="33"/>
      <c r="Q30" s="36" t="s">
        <v>27</v>
      </c>
      <c r="R30" s="154" t="s">
        <v>39</v>
      </c>
      <c r="S30" s="154"/>
      <c r="T30" s="154"/>
      <c r="U30" s="154"/>
    </row>
    <row r="31" spans="2:24" ht="16.5" customHeight="1">
      <c r="C31" s="150" t="s">
        <v>40</v>
      </c>
      <c r="D31" s="150"/>
      <c r="E31" s="34" t="s">
        <v>51</v>
      </c>
      <c r="F31" s="35"/>
      <c r="G31" s="154" t="s">
        <v>52</v>
      </c>
      <c r="H31" s="154"/>
      <c r="I31" s="154"/>
      <c r="J31" s="33"/>
      <c r="K31" s="155">
        <v>2</v>
      </c>
      <c r="L31" s="155"/>
      <c r="M31" s="154" t="s">
        <v>41</v>
      </c>
      <c r="N31" s="154"/>
      <c r="O31" s="154"/>
      <c r="P31" s="33"/>
      <c r="Q31" s="36" t="s">
        <v>42</v>
      </c>
      <c r="R31" s="154" t="s">
        <v>43</v>
      </c>
      <c r="S31" s="154"/>
      <c r="T31" s="154"/>
      <c r="U31" s="154"/>
    </row>
    <row r="32" spans="2:24" ht="15.6">
      <c r="C32" s="150" t="s">
        <v>44</v>
      </c>
      <c r="D32" s="150"/>
      <c r="E32" s="34" t="s">
        <v>54</v>
      </c>
      <c r="F32" s="35"/>
      <c r="G32" s="154" t="s">
        <v>55</v>
      </c>
      <c r="H32" s="154"/>
      <c r="I32" s="154"/>
      <c r="J32" s="33"/>
      <c r="K32" s="155">
        <v>3</v>
      </c>
      <c r="L32" s="155"/>
      <c r="M32" s="154" t="s">
        <v>47</v>
      </c>
      <c r="N32" s="154"/>
      <c r="O32" s="154"/>
      <c r="P32" s="33"/>
      <c r="Q32" s="36" t="s">
        <v>48</v>
      </c>
      <c r="R32" s="154" t="s">
        <v>49</v>
      </c>
      <c r="S32" s="154"/>
      <c r="T32" s="154"/>
      <c r="U32" s="154"/>
    </row>
    <row r="33" spans="3:24" ht="15.6">
      <c r="C33" s="150" t="s">
        <v>50</v>
      </c>
      <c r="D33" s="150"/>
      <c r="E33" s="34" t="s">
        <v>75</v>
      </c>
      <c r="F33" s="35"/>
      <c r="G33" s="154" t="s">
        <v>76</v>
      </c>
      <c r="H33" s="154"/>
      <c r="I33" s="154"/>
      <c r="J33" s="33"/>
      <c r="K33" s="155">
        <v>4</v>
      </c>
      <c r="L33" s="155"/>
      <c r="M33" s="154" t="s">
        <v>53</v>
      </c>
      <c r="N33" s="154"/>
      <c r="O33" s="154"/>
      <c r="P33" s="33"/>
      <c r="Q33" s="33"/>
      <c r="R33" s="33"/>
      <c r="S33" s="33"/>
      <c r="T33" s="33"/>
      <c r="U33" s="33"/>
    </row>
    <row r="34" spans="3:24" ht="15" customHeight="1">
      <c r="C34" s="150" t="s">
        <v>77</v>
      </c>
      <c r="D34" s="150"/>
      <c r="E34" s="36"/>
      <c r="F34" s="37"/>
      <c r="G34" s="154"/>
      <c r="H34" s="154"/>
      <c r="I34" s="154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3:24" ht="15" customHeight="1">
      <c r="C35" s="150" t="s">
        <v>56</v>
      </c>
      <c r="D35" s="150"/>
      <c r="E35" s="150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</row>
    <row r="36" spans="3:24" ht="15" customHeight="1">
      <c r="C36" s="38" t="s">
        <v>57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9"/>
      <c r="P36" s="39"/>
      <c r="Q36" s="39"/>
      <c r="R36" s="40"/>
      <c r="S36" s="141" t="s">
        <v>78</v>
      </c>
      <c r="T36" s="141"/>
      <c r="U36" s="141"/>
    </row>
    <row r="37" spans="3:24" ht="15" customHeight="1">
      <c r="C37" s="38" t="s">
        <v>58</v>
      </c>
      <c r="D37" s="33"/>
      <c r="E37" s="33"/>
      <c r="F37" s="33"/>
      <c r="G37" s="33"/>
      <c r="H37" s="33"/>
      <c r="I37" s="33"/>
      <c r="J37" s="33"/>
      <c r="K37" s="39"/>
      <c r="L37" s="39"/>
      <c r="M37" s="39"/>
      <c r="N37" s="39"/>
      <c r="O37" s="39"/>
      <c r="P37" s="39"/>
      <c r="Q37" s="39"/>
      <c r="R37" s="40"/>
      <c r="S37" s="40"/>
      <c r="T37" s="40"/>
      <c r="U37" s="33"/>
      <c r="W37" s="29"/>
      <c r="X37" s="30"/>
    </row>
    <row r="38" spans="3:24" ht="15.6">
      <c r="C38" s="38"/>
      <c r="D38" s="33"/>
      <c r="E38" s="33"/>
      <c r="F38" s="33"/>
      <c r="G38" s="33"/>
      <c r="H38" s="33"/>
      <c r="I38" s="33"/>
      <c r="J38" s="33"/>
      <c r="K38" s="39"/>
      <c r="L38" s="39"/>
      <c r="M38" s="39"/>
      <c r="N38" s="39"/>
      <c r="O38" s="39"/>
      <c r="P38" s="39"/>
      <c r="Q38" s="39"/>
      <c r="R38" s="40"/>
      <c r="S38" s="40"/>
      <c r="T38" s="40"/>
      <c r="U38" s="33"/>
      <c r="W38" s="29"/>
      <c r="X38" s="30"/>
    </row>
    <row r="39" spans="3:24" ht="15.6"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9"/>
      <c r="P39" s="39"/>
      <c r="Q39" s="39"/>
      <c r="R39" s="40"/>
      <c r="S39" s="40"/>
      <c r="T39" s="40"/>
      <c r="U39" s="33"/>
    </row>
    <row r="40" spans="3:24" ht="23.4"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156" t="s">
        <v>59</v>
      </c>
      <c r="P40" s="156"/>
      <c r="Q40" s="156"/>
      <c r="R40" s="156"/>
      <c r="S40" s="156"/>
      <c r="T40" s="40"/>
      <c r="U40" s="33"/>
    </row>
    <row r="41" spans="3:24" ht="23.4"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41"/>
      <c r="P41" s="41"/>
      <c r="Q41" s="41"/>
      <c r="R41" s="41"/>
      <c r="S41" s="41"/>
      <c r="T41" s="33"/>
      <c r="U41" s="33"/>
    </row>
    <row r="42" spans="3:24" ht="23.4"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41"/>
      <c r="P42" s="41"/>
      <c r="Q42" s="41"/>
      <c r="R42" s="41"/>
      <c r="S42" s="41"/>
      <c r="T42" s="33"/>
      <c r="U42" s="33"/>
    </row>
    <row r="43" spans="3:24" ht="23.4"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41"/>
      <c r="P43" s="41"/>
      <c r="Q43" s="41"/>
      <c r="R43" s="41"/>
      <c r="S43" s="41"/>
      <c r="T43" s="33"/>
      <c r="U43" s="33"/>
    </row>
    <row r="44" spans="3:24" ht="23.4"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41"/>
      <c r="P44" s="41"/>
      <c r="Q44" s="41"/>
      <c r="R44" s="41"/>
      <c r="S44" s="41"/>
      <c r="T44" s="33"/>
      <c r="U44" s="33"/>
    </row>
    <row r="45" spans="3:24" ht="23.4"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157" t="s">
        <v>80</v>
      </c>
      <c r="P45" s="157"/>
      <c r="Q45" s="157"/>
      <c r="R45" s="157"/>
      <c r="S45" s="157"/>
      <c r="T45" s="33"/>
      <c r="U45" s="33"/>
    </row>
    <row r="52" spans="7:7">
      <c r="G52" s="42"/>
    </row>
  </sheetData>
  <mergeCells count="83">
    <mergeCell ref="C35:E35"/>
    <mergeCell ref="S36:U36"/>
    <mergeCell ref="O40:S40"/>
    <mergeCell ref="O45:S45"/>
    <mergeCell ref="C33:D33"/>
    <mergeCell ref="G33:I33"/>
    <mergeCell ref="K33:L33"/>
    <mergeCell ref="M33:O33"/>
    <mergeCell ref="C34:D34"/>
    <mergeCell ref="G34:I34"/>
    <mergeCell ref="C31:D31"/>
    <mergeCell ref="G31:I31"/>
    <mergeCell ref="K31:L31"/>
    <mergeCell ref="M31:O31"/>
    <mergeCell ref="R31:U31"/>
    <mergeCell ref="C32:D32"/>
    <mergeCell ref="G32:I32"/>
    <mergeCell ref="K32:L32"/>
    <mergeCell ref="M32:O32"/>
    <mergeCell ref="R32:U32"/>
    <mergeCell ref="M29:O29"/>
    <mergeCell ref="Q29:U29"/>
    <mergeCell ref="C30:D30"/>
    <mergeCell ref="G30:I30"/>
    <mergeCell ref="K30:L30"/>
    <mergeCell ref="M30:O30"/>
    <mergeCell ref="R30:U30"/>
    <mergeCell ref="K29:L29"/>
    <mergeCell ref="H23:H24"/>
    <mergeCell ref="C26:G26"/>
    <mergeCell ref="D27:G27"/>
    <mergeCell ref="C29:D29"/>
    <mergeCell ref="E29:I29"/>
    <mergeCell ref="G23:G24"/>
    <mergeCell ref="B23:B24"/>
    <mergeCell ref="C23:C24"/>
    <mergeCell ref="D23:D24"/>
    <mergeCell ref="E23:E24"/>
    <mergeCell ref="F23:F24"/>
    <mergeCell ref="H17:H18"/>
    <mergeCell ref="B19:B20"/>
    <mergeCell ref="C19:C20"/>
    <mergeCell ref="D19:D20"/>
    <mergeCell ref="E19:E20"/>
    <mergeCell ref="F19:F20"/>
    <mergeCell ref="G19:G20"/>
    <mergeCell ref="H19:H20"/>
    <mergeCell ref="B17:B18"/>
    <mergeCell ref="C17:C18"/>
    <mergeCell ref="D17:D18"/>
    <mergeCell ref="E17:E18"/>
    <mergeCell ref="F17:F18"/>
    <mergeCell ref="G17:G18"/>
    <mergeCell ref="X15:X16"/>
    <mergeCell ref="J14:M14"/>
    <mergeCell ref="N14:P14"/>
    <mergeCell ref="Q14:V14"/>
    <mergeCell ref="W14:X14"/>
    <mergeCell ref="J15:J16"/>
    <mergeCell ref="S15:S16"/>
    <mergeCell ref="W15:W16"/>
    <mergeCell ref="B11:X11"/>
    <mergeCell ref="D5:J5"/>
    <mergeCell ref="D6:J6"/>
    <mergeCell ref="D7:J7"/>
    <mergeCell ref="D8:J8"/>
    <mergeCell ref="D9:J9"/>
    <mergeCell ref="G21:G22"/>
    <mergeCell ref="H21:H22"/>
    <mergeCell ref="E15:E16"/>
    <mergeCell ref="I15:I16"/>
    <mergeCell ref="B14:I14"/>
    <mergeCell ref="B21:B22"/>
    <mergeCell ref="C21:C22"/>
    <mergeCell ref="D21:D22"/>
    <mergeCell ref="E21:E22"/>
    <mergeCell ref="F21:F22"/>
    <mergeCell ref="B15:B16"/>
    <mergeCell ref="C15:C16"/>
    <mergeCell ref="D15:D16"/>
    <mergeCell ref="F15:F16"/>
    <mergeCell ref="G15:G16"/>
    <mergeCell ref="H15:H1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Cotations FOURNITURES</vt:lpstr>
      <vt:lpstr>Cotation travaux</vt:lpstr>
      <vt:lpstr>TRAVAUX AOON</vt:lpstr>
      <vt:lpstr>PRESTATION DE SC</vt:lpstr>
      <vt:lpstr>FOURNITURES AOON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</dc:creator>
  <cp:lastModifiedBy>hp</cp:lastModifiedBy>
  <cp:lastPrinted>2025-01-09T14:18:34Z</cp:lastPrinted>
  <dcterms:created xsi:type="dcterms:W3CDTF">2016-01-29T08:16:00Z</dcterms:created>
  <dcterms:modified xsi:type="dcterms:W3CDTF">2025-03-19T09:28:24Z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7E11775B305C4F7B83DCDA84B6A226CB_13</vt:lpwstr>
  </property>
  <property fmtid="{D5CDD505-2E9C-101B-9397-08002B2CF9AE}" pid="3" name="KSOProductBuildVer">
    <vt:lpwstr>1036-12.2.0.13359</vt:lpwstr>
  </property>
</Properties>
</file>