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CAMARA ONPS VBG\"/>
    </mc:Choice>
  </mc:AlternateContent>
  <xr:revisionPtr revIDLastSave="0" documentId="8_{70617DE4-C03E-44F9-B5A5-A549CFA673F0}" xr6:coauthVersionLast="47" xr6:coauthVersionMax="47" xr10:uidLastSave="{00000000-0000-0000-0000-000000000000}"/>
  <bookViews>
    <workbookView xWindow="-120" yWindow="-120" windowWidth="20730" windowHeight="11160" xr2:uid="{724FA4F3-DF3F-4DD1-A1D0-E266339F6F4E}"/>
  </bookViews>
  <sheets>
    <sheet name="COTATION" sheetId="1" r:id="rId1"/>
    <sheet name="Prestation intellectuell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K24" i="1" s="1"/>
  <c r="L24" i="1" s="1"/>
  <c r="M24" i="1" s="1"/>
  <c r="N24" i="1" s="1"/>
  <c r="O24" i="1" s="1"/>
  <c r="P24" i="1" s="1"/>
  <c r="Q24" i="1" s="1"/>
  <c r="S24" i="1" s="1"/>
  <c r="T24" i="1" s="1"/>
  <c r="U24" i="1" s="1"/>
  <c r="J26" i="1"/>
  <c r="K26" i="1" s="1"/>
  <c r="L26" i="1" s="1"/>
  <c r="M26" i="1" s="1"/>
  <c r="N26" i="1" s="1"/>
  <c r="O26" i="1" s="1"/>
  <c r="P26" i="1" s="1"/>
  <c r="Q26" i="1" s="1"/>
  <c r="S26" i="1" s="1"/>
  <c r="T26" i="1" s="1"/>
  <c r="U26" i="1" s="1"/>
  <c r="J30" i="1"/>
  <c r="K30" i="1" s="1"/>
  <c r="L30" i="1" s="1"/>
  <c r="M30" i="1" s="1"/>
  <c r="N30" i="1" s="1"/>
  <c r="O30" i="1" s="1"/>
  <c r="P30" i="1" s="1"/>
  <c r="Q30" i="1" s="1"/>
  <c r="S30" i="1" s="1"/>
  <c r="T30" i="1" s="1"/>
  <c r="U30" i="1" s="1"/>
  <c r="J28" i="1"/>
  <c r="K28" i="1" s="1"/>
  <c r="L28" i="1" s="1"/>
  <c r="M28" i="1" s="1"/>
  <c r="N28" i="1" s="1"/>
  <c r="O28" i="1" s="1"/>
  <c r="P28" i="1" s="1"/>
  <c r="Q28" i="1" s="1"/>
  <c r="S28" i="1" s="1"/>
  <c r="T28" i="1" s="1"/>
  <c r="U28" i="1" s="1"/>
  <c r="J16" i="1"/>
  <c r="J14" i="2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X14" i="2" s="1"/>
  <c r="Y14" i="2" s="1"/>
  <c r="Z14" i="2" s="1"/>
  <c r="AA14" i="2" s="1"/>
  <c r="J22" i="1" l="1"/>
  <c r="K22" i="1" s="1"/>
  <c r="L22" i="1" s="1"/>
  <c r="M22" i="1" s="1"/>
  <c r="N22" i="1" s="1"/>
  <c r="O22" i="1" s="1"/>
  <c r="P22" i="1" s="1"/>
  <c r="Q22" i="1" s="1"/>
  <c r="S22" i="1" s="1"/>
  <c r="T22" i="1" s="1"/>
  <c r="U22" i="1" s="1"/>
  <c r="J20" i="1"/>
  <c r="K20" i="1" s="1"/>
  <c r="L20" i="1" s="1"/>
  <c r="M20" i="1" s="1"/>
  <c r="N20" i="1" s="1"/>
  <c r="O20" i="1" s="1"/>
  <c r="P20" i="1" s="1"/>
  <c r="Q20" i="1" s="1"/>
  <c r="S20" i="1" s="1"/>
  <c r="T20" i="1" s="1"/>
  <c r="U20" i="1" s="1"/>
  <c r="J18" i="1"/>
  <c r="K18" i="1" s="1"/>
  <c r="L18" i="1" s="1"/>
  <c r="M18" i="1" s="1"/>
  <c r="N18" i="1" s="1"/>
  <c r="O18" i="1" s="1"/>
  <c r="P18" i="1" s="1"/>
  <c r="Q18" i="1" s="1"/>
  <c r="S18" i="1" s="1"/>
  <c r="T18" i="1" s="1"/>
  <c r="U18" i="1" s="1"/>
  <c r="K16" i="1"/>
  <c r="L16" i="1" s="1"/>
  <c r="M16" i="1" s="1"/>
  <c r="N16" i="1" s="1"/>
  <c r="O16" i="1" s="1"/>
  <c r="P16" i="1" s="1"/>
  <c r="Q16" i="1" s="1"/>
  <c r="S16" i="1" s="1"/>
  <c r="T16" i="1" s="1"/>
  <c r="U16" i="1" s="1"/>
</calcChain>
</file>

<file path=xl/sharedStrings.xml><?xml version="1.0" encoding="utf-8"?>
<sst xmlns="http://schemas.openxmlformats.org/spreadsheetml/2006/main" count="168" uniqueCount="93">
  <si>
    <t>PLAN DE PASSATION DES MARCHES PUBLICS REVISE DE LA SIGUICODA-SA</t>
  </si>
  <si>
    <t>Autorité contractante :</t>
  </si>
  <si>
    <t>Exercice budgétaire:</t>
  </si>
  <si>
    <t>Ordonnateur:</t>
  </si>
  <si>
    <t>Journaux  de publication  de référence et site Internet:</t>
  </si>
  <si>
    <t xml:space="preserve">JAO; Observateur; Horoya et le Site Web ARMP </t>
  </si>
  <si>
    <t>Autorité approbatrice:</t>
  </si>
  <si>
    <t>DIRECTION GENERALE DU CONTRÔLE DES MARCHES PUBLICS</t>
  </si>
  <si>
    <t>MARCHES DE PRESTATIONS COURANTS SANS REVUE PREALABLE DE DGCMP / DEMANDE DE COTATION</t>
  </si>
  <si>
    <t>IDENTIFICATION DU PROJET / MARCHE</t>
  </si>
  <si>
    <t xml:space="preserve"> Prévisions et Réalisations</t>
  </si>
  <si>
    <t>PHASE 1 : PROCEDURE DE CONSULTATION</t>
  </si>
  <si>
    <t>PHASE 2 : EVALUATION DES OFFRES</t>
  </si>
  <si>
    <t>PHASE 3 : CONCLUSION ET NOTIFICATION DU MARCHE</t>
  </si>
  <si>
    <t>PHASE 4 : EXECUTION DU MARCHE</t>
  </si>
  <si>
    <t>Numéro</t>
  </si>
  <si>
    <t>Intitulé du Projet/Marché</t>
  </si>
  <si>
    <t>Montant Budget GNF</t>
  </si>
  <si>
    <t>Code Budget</t>
  </si>
  <si>
    <t>Type de Financement</t>
  </si>
  <si>
    <t xml:space="preserve">N° Appel d'Offres </t>
  </si>
  <si>
    <t>Méthodes de passation</t>
  </si>
  <si>
    <t xml:space="preserve">Elaboration du Dossier de Consultation </t>
  </si>
  <si>
    <t xml:space="preserve">ANO sur le Dossier de Consultation </t>
  </si>
  <si>
    <t>TRANSMISSION DU DOSSIERS DE CONSULTATION</t>
  </si>
  <si>
    <t>Date limite dépôt Offres</t>
  </si>
  <si>
    <t xml:space="preserve">Ouverture /Evaluation des offres </t>
  </si>
  <si>
    <t>ANO sur le rapport d'évaluation</t>
  </si>
  <si>
    <t>Publication attribution/Notification provisoire</t>
  </si>
  <si>
    <t>Mise en forme du  contrat</t>
  </si>
  <si>
    <t>ANO sur le projet de contrat</t>
  </si>
  <si>
    <t>Montant du Contrat</t>
  </si>
  <si>
    <t>Signature et Approbation du Contrat</t>
  </si>
  <si>
    <t>Enregistrement /Immatriculation et notification du marché</t>
  </si>
  <si>
    <t>Notification du marché approuvé</t>
  </si>
  <si>
    <t>Date début travaux</t>
  </si>
  <si>
    <t>Date fin travaux</t>
  </si>
  <si>
    <t>5 j</t>
  </si>
  <si>
    <t>3 j</t>
  </si>
  <si>
    <t>15 j</t>
  </si>
  <si>
    <t>5 J</t>
  </si>
  <si>
    <t>3 ou 5 j</t>
  </si>
  <si>
    <t>Fournitures et petits matériels bureau</t>
  </si>
  <si>
    <t>AN</t>
  </si>
  <si>
    <t>BND</t>
  </si>
  <si>
    <t>DC</t>
  </si>
  <si>
    <t>Prévisions</t>
  </si>
  <si>
    <t>Réalisations</t>
  </si>
  <si>
    <t>Fournitures Informatiques</t>
  </si>
  <si>
    <t>Materiel informatique</t>
  </si>
  <si>
    <t>Materiel et mobilier de bureau</t>
  </si>
  <si>
    <t>Frais Nettoyage locaux</t>
  </si>
  <si>
    <t>Pré-imprimés</t>
  </si>
  <si>
    <t>Etudes et récherches (Phase 2 de l'Etudes sur la couverture sociale en guinée sous le regime non contributif; Etude sur l'implantation de la mutualité sociale en faveur des groupes vulnérables; Elaboration de l'annuaire statistique, Etude …)</t>
  </si>
  <si>
    <t>Frais de formations,séminaires et stages</t>
  </si>
  <si>
    <t>Frais de réunions, conférences</t>
  </si>
  <si>
    <t>Coût Total</t>
  </si>
  <si>
    <t>EPA: OBSERVATOIRE NATIONAL DE LA PROTECTION SOCIALE ET DES VIOLENCES BASEES SUR LE GENRE  (ONPS-VBG)</t>
  </si>
  <si>
    <t>Directrice Générale</t>
  </si>
  <si>
    <t>IDENTIFICATION DU PROJET/MARCHE</t>
  </si>
  <si>
    <t>PHASE 1 : PROCEDURE DE PRESELECTION</t>
  </si>
  <si>
    <t>PHASE 2 : PROCEDURE DE SELECTION</t>
  </si>
  <si>
    <t>Montant budget GNF</t>
  </si>
  <si>
    <t xml:space="preserve">N° AMI </t>
  </si>
  <si>
    <t>Méthodes de Sélection</t>
  </si>
  <si>
    <t>Préparation TDR et DP</t>
  </si>
  <si>
    <t>Non Objection sur TDR</t>
  </si>
  <si>
    <t>Publication Avis à Manifestation d'Interet (MI)</t>
  </si>
  <si>
    <t xml:space="preserve">Ouverture /Evaluation des MI </t>
  </si>
  <si>
    <t>Non Objection sur DP</t>
  </si>
  <si>
    <t>Envoi DP aux candidats de la liste restreinte</t>
  </si>
  <si>
    <t>Date limite de dépôt des propoditions (tech et finan)</t>
  </si>
  <si>
    <t>Ouverture /Evaluation des propositions techniques</t>
  </si>
  <si>
    <t>Non Objection sur rapport Prop. Techn.</t>
  </si>
  <si>
    <t>Ouverture /Evaluation des propositions financières</t>
  </si>
  <si>
    <t>Non Objection sur rapport combinée PT/PF</t>
  </si>
  <si>
    <t>Publication attribution      /Notification provisoire</t>
  </si>
  <si>
    <t xml:space="preserve"> Négociation et mise en forme du contrat</t>
  </si>
  <si>
    <t>Non Objection sur le contrat négocié</t>
  </si>
  <si>
    <t>Montant du Contrat en GNF</t>
  </si>
  <si>
    <t>Signature du marché</t>
  </si>
  <si>
    <t>Approbation du Contrat</t>
  </si>
  <si>
    <t>Enregistrement /Immatriculation du marché</t>
  </si>
  <si>
    <t>Date début Prestations</t>
  </si>
  <si>
    <t>Date de fin des prestations</t>
  </si>
  <si>
    <t>12 j</t>
  </si>
  <si>
    <t>14 J</t>
  </si>
  <si>
    <t>7 j</t>
  </si>
  <si>
    <t>30 ou 45 j</t>
  </si>
  <si>
    <t>10 j</t>
  </si>
  <si>
    <t>NA</t>
  </si>
  <si>
    <t>SFQC</t>
  </si>
  <si>
    <t>Cout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</si>
</sst>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d/m/yyyy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i/>
      <sz val="11"/>
      <color rgb="FF000000"/>
      <name val="Calibri"/>
      <family val="2"/>
    </font>
    <font>
      <b/>
      <sz val="14"/>
      <color rgb="FFFFFFFF"/>
      <name val="Century Gothic"/>
      <family val="2"/>
    </font>
    <font>
      <b/>
      <sz val="12"/>
      <color rgb="FF000000"/>
      <name val="Century Gothic"/>
      <family val="2"/>
    </font>
    <font>
      <b/>
      <sz val="13"/>
      <color rgb="FFFFFFFF"/>
      <name val="Century Gothic"/>
      <family val="2"/>
    </font>
    <font>
      <b/>
      <sz val="11"/>
      <color rgb="FF000000"/>
      <name val="Century Gothic"/>
      <family val="2"/>
    </font>
    <font>
      <b/>
      <sz val="12"/>
      <color theme="1"/>
      <name val="Century Gothic"/>
      <family val="2"/>
    </font>
    <font>
      <b/>
      <sz val="12"/>
      <color rgb="FF333399"/>
      <name val="Century Gothic"/>
      <family val="2"/>
    </font>
    <font>
      <sz val="11"/>
      <color theme="1"/>
      <name val="Century Gothic"/>
      <family val="2"/>
    </font>
    <font>
      <sz val="14"/>
      <name val="Times New Roman"/>
      <family val="1"/>
    </font>
    <font>
      <sz val="10"/>
      <color rgb="FF000000"/>
      <name val="Century Gothic"/>
      <family val="2"/>
    </font>
    <font>
      <sz val="12"/>
      <name val="Calibri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sz val="12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4"/>
      <color rgb="FF000000"/>
      <name val="Century Gothic"/>
      <family val="2"/>
    </font>
    <font>
      <b/>
      <u/>
      <sz val="18"/>
      <color rgb="FF000000"/>
      <name val="Century Gothic"/>
      <family val="2"/>
    </font>
    <font>
      <sz val="11"/>
      <name val="Century Gothic"/>
      <family val="2"/>
    </font>
    <font>
      <b/>
      <i/>
      <sz val="11"/>
      <color rgb="FF000000"/>
      <name val="Century Gothic"/>
      <family val="2"/>
    </font>
    <font>
      <sz val="18"/>
      <color theme="1"/>
      <name val="Century Gothic"/>
      <family val="2"/>
    </font>
    <font>
      <b/>
      <i/>
      <sz val="18"/>
      <color rgb="FF000000"/>
      <name val="Century Gothic"/>
      <family val="2"/>
    </font>
    <font>
      <sz val="12"/>
      <name val="Times New Roman"/>
      <family val="1"/>
    </font>
    <font>
      <sz val="11"/>
      <color theme="1"/>
      <name val="Bodoni"/>
    </font>
    <font>
      <sz val="11"/>
      <color rgb="FF00000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33399"/>
        <bgColor rgb="FF333399"/>
      </patternFill>
    </fill>
    <fill>
      <patternFill patternType="solid">
        <fgColor rgb="FF33CCCC"/>
        <bgColor rgb="FF33CCCC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rgb="FF99CC00"/>
        <bgColor rgb="FF99CC00"/>
      </patternFill>
    </fill>
    <fill>
      <patternFill patternType="solid">
        <fgColor theme="0"/>
        <bgColor rgb="FF99CC00"/>
      </patternFill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2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9" fillId="5" borderId="13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/>
    </xf>
    <xf numFmtId="0" fontId="10" fillId="6" borderId="24" xfId="0" applyFont="1" applyFill="1" applyBorder="1" applyAlignment="1">
      <alignment horizontal="center"/>
    </xf>
    <xf numFmtId="0" fontId="9" fillId="6" borderId="20" xfId="0" applyFont="1" applyFill="1" applyBorder="1" applyAlignment="1">
      <alignment horizontal="center"/>
    </xf>
    <xf numFmtId="0" fontId="10" fillId="6" borderId="25" xfId="0" applyFont="1" applyFill="1" applyBorder="1" applyAlignment="1">
      <alignment horizontal="center"/>
    </xf>
    <xf numFmtId="3" fontId="9" fillId="6" borderId="25" xfId="0" applyNumberFormat="1" applyFont="1" applyFill="1" applyBorder="1" applyAlignment="1">
      <alignment horizontal="center"/>
    </xf>
    <xf numFmtId="0" fontId="9" fillId="6" borderId="25" xfId="0" applyFont="1" applyFill="1" applyBorder="1" applyAlignment="1">
      <alignment horizontal="center"/>
    </xf>
    <xf numFmtId="0" fontId="6" fillId="8" borderId="27" xfId="0" applyFont="1" applyFill="1" applyBorder="1" applyAlignment="1">
      <alignment horizontal="center" vertical="center"/>
    </xf>
    <xf numFmtId="166" fontId="13" fillId="0" borderId="28" xfId="0" applyNumberFormat="1" applyFont="1" applyBorder="1" applyAlignment="1">
      <alignment horizontal="center"/>
    </xf>
    <xf numFmtId="166" fontId="13" fillId="0" borderId="4" xfId="0" applyNumberFormat="1" applyFont="1" applyBorder="1" applyAlignment="1">
      <alignment horizontal="center"/>
    </xf>
    <xf numFmtId="166" fontId="13" fillId="0" borderId="1" xfId="0" applyNumberFormat="1" applyFont="1" applyBorder="1" applyAlignment="1">
      <alignment horizontal="center"/>
    </xf>
    <xf numFmtId="166" fontId="13" fillId="0" borderId="29" xfId="0" applyNumberFormat="1" applyFont="1" applyBorder="1" applyAlignment="1">
      <alignment horizontal="center"/>
    </xf>
    <xf numFmtId="0" fontId="6" fillId="9" borderId="33" xfId="0" applyFont="1" applyFill="1" applyBorder="1" applyAlignment="1">
      <alignment horizontal="center" vertical="center"/>
    </xf>
    <xf numFmtId="166" fontId="13" fillId="9" borderId="28" xfId="0" applyNumberFormat="1" applyFont="1" applyFill="1" applyBorder="1" applyAlignment="1">
      <alignment horizontal="center"/>
    </xf>
    <xf numFmtId="166" fontId="13" fillId="9" borderId="4" xfId="0" applyNumberFormat="1" applyFont="1" applyFill="1" applyBorder="1" applyAlignment="1">
      <alignment horizontal="center"/>
    </xf>
    <xf numFmtId="166" fontId="13" fillId="9" borderId="1" xfId="0" applyNumberFormat="1" applyFont="1" applyFill="1" applyBorder="1" applyAlignment="1">
      <alignment horizontal="center"/>
    </xf>
    <xf numFmtId="166" fontId="13" fillId="9" borderId="29" xfId="0" applyNumberFormat="1" applyFont="1" applyFill="1" applyBorder="1" applyAlignment="1">
      <alignment horizontal="center"/>
    </xf>
    <xf numFmtId="0" fontId="6" fillId="8" borderId="34" xfId="0" applyFont="1" applyFill="1" applyBorder="1" applyAlignment="1">
      <alignment horizontal="center" vertical="center"/>
    </xf>
    <xf numFmtId="14" fontId="0" fillId="0" borderId="0" xfId="0" applyNumberFormat="1"/>
    <xf numFmtId="0" fontId="15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 vertical="center"/>
    </xf>
    <xf numFmtId="3" fontId="6" fillId="10" borderId="38" xfId="0" applyNumberFormat="1" applyFont="1" applyFill="1" applyBorder="1" applyAlignment="1">
      <alignment horizontal="center" vertical="center"/>
    </xf>
    <xf numFmtId="3" fontId="16" fillId="10" borderId="20" xfId="0" applyNumberFormat="1" applyFont="1" applyFill="1" applyBorder="1" applyAlignment="1">
      <alignment horizontal="center" vertical="center"/>
    </xf>
    <xf numFmtId="0" fontId="16" fillId="10" borderId="20" xfId="0" applyFont="1" applyFill="1" applyBorder="1" applyAlignment="1">
      <alignment horizontal="center" vertical="center"/>
    </xf>
    <xf numFmtId="0" fontId="16" fillId="10" borderId="38" xfId="0" applyFont="1" applyFill="1" applyBorder="1" applyAlignment="1">
      <alignment horizontal="center" vertical="center"/>
    </xf>
    <xf numFmtId="0" fontId="16" fillId="10" borderId="21" xfId="0" applyFont="1" applyFill="1" applyBorder="1" applyAlignment="1">
      <alignment horizontal="center" vertical="center"/>
    </xf>
    <xf numFmtId="0" fontId="16" fillId="10" borderId="39" xfId="0" applyFont="1" applyFill="1" applyBorder="1" applyAlignment="1">
      <alignment horizontal="center" vertical="center"/>
    </xf>
    <xf numFmtId="0" fontId="16" fillId="10" borderId="9" xfId="0" applyFont="1" applyFill="1" applyBorder="1" applyAlignment="1">
      <alignment horizontal="center"/>
    </xf>
    <xf numFmtId="0" fontId="16" fillId="10" borderId="38" xfId="0" applyFont="1" applyFill="1" applyBorder="1" applyAlignment="1">
      <alignment horizontal="center"/>
    </xf>
    <xf numFmtId="0" fontId="6" fillId="10" borderId="24" xfId="0" applyFont="1" applyFill="1" applyBorder="1" applyAlignment="1">
      <alignment horizontal="center"/>
    </xf>
    <xf numFmtId="0" fontId="16" fillId="10" borderId="20" xfId="0" applyFont="1" applyFill="1" applyBorder="1" applyAlignment="1">
      <alignment horizontal="center"/>
    </xf>
    <xf numFmtId="0" fontId="16" fillId="10" borderId="40" xfId="0" applyFont="1" applyFill="1" applyBorder="1" applyAlignment="1">
      <alignment horizontal="center"/>
    </xf>
    <xf numFmtId="0" fontId="17" fillId="0" borderId="0" xfId="0" applyFont="1"/>
    <xf numFmtId="0" fontId="2" fillId="0" borderId="41" xfId="0" applyFont="1" applyBorder="1"/>
    <xf numFmtId="165" fontId="0" fillId="0" borderId="0" xfId="0" applyNumberFormat="1"/>
    <xf numFmtId="0" fontId="11" fillId="0" borderId="0" xfId="0" applyFont="1"/>
    <xf numFmtId="0" fontId="19" fillId="0" borderId="0" xfId="0" applyFont="1"/>
    <xf numFmtId="0" fontId="20" fillId="0" borderId="0" xfId="0" applyFont="1"/>
    <xf numFmtId="0" fontId="6" fillId="12" borderId="1" xfId="0" applyFont="1" applyFill="1" applyBorder="1" applyAlignment="1">
      <alignment horizontal="left" vertical="center" wrapText="1"/>
    </xf>
    <xf numFmtId="0" fontId="22" fillId="0" borderId="0" xfId="0" applyFont="1"/>
    <xf numFmtId="0" fontId="11" fillId="7" borderId="0" xfId="0" applyFont="1" applyFill="1"/>
    <xf numFmtId="0" fontId="6" fillId="7" borderId="0" xfId="0" applyFont="1" applyFill="1" applyAlignment="1">
      <alignment horizontal="left" wrapText="1"/>
    </xf>
    <xf numFmtId="0" fontId="22" fillId="7" borderId="0" xfId="0" applyFont="1" applyFill="1"/>
    <xf numFmtId="0" fontId="23" fillId="0" borderId="0" xfId="0" applyFont="1"/>
    <xf numFmtId="0" fontId="23" fillId="7" borderId="0" xfId="0" applyFont="1" applyFill="1"/>
    <xf numFmtId="0" fontId="21" fillId="0" borderId="0" xfId="0" applyFont="1"/>
    <xf numFmtId="0" fontId="26" fillId="0" borderId="0" xfId="0" applyFont="1" applyAlignment="1">
      <alignment horizontal="center"/>
    </xf>
    <xf numFmtId="0" fontId="6" fillId="5" borderId="14" xfId="0" applyFont="1" applyFill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47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/>
    </xf>
    <xf numFmtId="3" fontId="10" fillId="6" borderId="1" xfId="0" applyNumberFormat="1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3" fontId="6" fillId="8" borderId="42" xfId="0" applyNumberFormat="1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166" fontId="27" fillId="8" borderId="50" xfId="0" applyNumberFormat="1" applyFont="1" applyFill="1" applyBorder="1" applyAlignment="1">
      <alignment horizontal="center"/>
    </xf>
    <xf numFmtId="166" fontId="27" fillId="8" borderId="30" xfId="0" applyNumberFormat="1" applyFont="1" applyFill="1" applyBorder="1" applyAlignment="1">
      <alignment horizontal="center"/>
    </xf>
    <xf numFmtId="166" fontId="27" fillId="8" borderId="51" xfId="0" applyNumberFormat="1" applyFont="1" applyFill="1" applyBorder="1" applyAlignment="1">
      <alignment horizontal="center"/>
    </xf>
    <xf numFmtId="166" fontId="27" fillId="8" borderId="52" xfId="0" applyNumberFormat="1" applyFont="1" applyFill="1" applyBorder="1" applyAlignment="1">
      <alignment horizontal="center"/>
    </xf>
    <xf numFmtId="0" fontId="6" fillId="9" borderId="0" xfId="0" applyFont="1" applyFill="1" applyAlignment="1">
      <alignment horizontal="center" vertical="center"/>
    </xf>
    <xf numFmtId="166" fontId="27" fillId="9" borderId="53" xfId="0" applyNumberFormat="1" applyFont="1" applyFill="1" applyBorder="1" applyAlignment="1">
      <alignment horizontal="center"/>
    </xf>
    <xf numFmtId="166" fontId="27" fillId="9" borderId="26" xfId="0" applyNumberFormat="1" applyFont="1" applyFill="1" applyBorder="1" applyAlignment="1">
      <alignment horizontal="center"/>
    </xf>
    <xf numFmtId="166" fontId="27" fillId="9" borderId="43" xfId="0" applyNumberFormat="1" applyFont="1" applyFill="1" applyBorder="1" applyAlignment="1">
      <alignment horizontal="center"/>
    </xf>
    <xf numFmtId="166" fontId="27" fillId="9" borderId="54" xfId="0" applyNumberFormat="1" applyFont="1" applyFill="1" applyBorder="1" applyAlignment="1">
      <alignment horizontal="center"/>
    </xf>
    <xf numFmtId="0" fontId="13" fillId="9" borderId="54" xfId="0" applyFont="1" applyFill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0" fillId="0" borderId="42" xfId="0" applyBorder="1"/>
    <xf numFmtId="166" fontId="27" fillId="9" borderId="35" xfId="0" applyNumberFormat="1" applyFont="1" applyFill="1" applyBorder="1" applyAlignment="1">
      <alignment horizontal="center"/>
    </xf>
    <xf numFmtId="166" fontId="27" fillId="8" borderId="55" xfId="0" applyNumberFormat="1" applyFont="1" applyFill="1" applyBorder="1" applyAlignment="1">
      <alignment horizontal="center"/>
    </xf>
    <xf numFmtId="166" fontId="27" fillId="9" borderId="42" xfId="0" applyNumberFormat="1" applyFont="1" applyFill="1" applyBorder="1" applyAlignment="1">
      <alignment horizontal="center"/>
    </xf>
    <xf numFmtId="0" fontId="24" fillId="14" borderId="0" xfId="0" applyFont="1" applyFill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14" fillId="0" borderId="30" xfId="0" applyFont="1" applyBorder="1"/>
    <xf numFmtId="0" fontId="13" fillId="8" borderId="26" xfId="0" applyFont="1" applyFill="1" applyBorder="1" applyAlignment="1">
      <alignment horizontal="center" vertical="center" wrapText="1"/>
    </xf>
    <xf numFmtId="0" fontId="3" fillId="0" borderId="30" xfId="0" applyFont="1" applyBorder="1"/>
    <xf numFmtId="0" fontId="24" fillId="13" borderId="0" xfId="0" applyFont="1" applyFill="1" applyAlignment="1">
      <alignment horizontal="center" vertical="center"/>
    </xf>
    <xf numFmtId="0" fontId="21" fillId="0" borderId="0" xfId="0" applyFont="1"/>
    <xf numFmtId="0" fontId="18" fillId="11" borderId="2" xfId="0" applyFont="1" applyFill="1" applyBorder="1" applyAlignment="1">
      <alignment horizontal="left" vertical="center" wrapText="1"/>
    </xf>
    <xf numFmtId="0" fontId="21" fillId="11" borderId="3" xfId="0" applyFont="1" applyFill="1" applyBorder="1" applyAlignment="1">
      <alignment horizontal="left" vertical="center" wrapText="1"/>
    </xf>
    <xf numFmtId="0" fontId="21" fillId="11" borderId="4" xfId="0" applyFont="1" applyFill="1" applyBorder="1" applyAlignment="1">
      <alignment horizontal="left" vertical="center" wrapText="1"/>
    </xf>
    <xf numFmtId="0" fontId="18" fillId="11" borderId="2" xfId="0" applyFont="1" applyFill="1" applyBorder="1" applyAlignment="1">
      <alignment horizontal="left" vertical="center"/>
    </xf>
    <xf numFmtId="0" fontId="21" fillId="11" borderId="3" xfId="0" applyFont="1" applyFill="1" applyBorder="1" applyAlignment="1">
      <alignment horizontal="left" vertical="center"/>
    </xf>
    <xf numFmtId="0" fontId="21" fillId="11" borderId="4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13" fillId="8" borderId="3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165" fontId="12" fillId="0" borderId="10" xfId="1" applyNumberFormat="1" applyFont="1" applyFill="1" applyBorder="1" applyAlignment="1">
      <alignment horizontal="center" vertical="center"/>
    </xf>
    <xf numFmtId="165" fontId="12" fillId="0" borderId="32" xfId="1" applyNumberFormat="1" applyFont="1" applyFill="1" applyBorder="1" applyAlignment="1">
      <alignment horizontal="center" vertical="center"/>
    </xf>
    <xf numFmtId="3" fontId="6" fillId="7" borderId="26" xfId="0" applyNumberFormat="1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0" fontId="3" fillId="0" borderId="24" xfId="0" applyFont="1" applyBorder="1"/>
    <xf numFmtId="0" fontId="11" fillId="0" borderId="2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6" fillId="5" borderId="15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9" fillId="5" borderId="13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5" fillId="3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8" fillId="5" borderId="13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6" fillId="4" borderId="8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22" xfId="0" applyFont="1" applyBorder="1"/>
    <xf numFmtId="0" fontId="3" fillId="0" borderId="9" xfId="0" applyFont="1" applyBorder="1"/>
    <xf numFmtId="0" fontId="7" fillId="3" borderId="10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5" fillId="3" borderId="12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3" fillId="0" borderId="48" xfId="0" applyFont="1" applyBorder="1"/>
    <xf numFmtId="0" fontId="9" fillId="5" borderId="14" xfId="0" applyFont="1" applyFill="1" applyBorder="1" applyAlignment="1">
      <alignment horizontal="center" vertical="center" wrapText="1"/>
    </xf>
    <xf numFmtId="0" fontId="3" fillId="0" borderId="36" xfId="0" applyFont="1" applyBorder="1"/>
    <xf numFmtId="0" fontId="6" fillId="8" borderId="42" xfId="0" applyFont="1" applyFill="1" applyBorder="1" applyAlignment="1">
      <alignment horizontal="center" vertical="center" wrapText="1"/>
    </xf>
    <xf numFmtId="0" fontId="14" fillId="0" borderId="42" xfId="0" applyFont="1" applyBorder="1"/>
    <xf numFmtId="0" fontId="6" fillId="8" borderId="26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right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3" fillId="0" borderId="46" xfId="0" applyFont="1" applyBorder="1"/>
    <xf numFmtId="0" fontId="3" fillId="0" borderId="49" xfId="0" applyFont="1" applyBorder="1"/>
    <xf numFmtId="0" fontId="5" fillId="3" borderId="44" xfId="0" applyFont="1" applyFill="1" applyBorder="1" applyAlignment="1">
      <alignment horizontal="center" vertical="center" wrapText="1"/>
    </xf>
    <xf numFmtId="0" fontId="3" fillId="0" borderId="45" xfId="0" applyFont="1" applyBorder="1"/>
    <xf numFmtId="0" fontId="25" fillId="0" borderId="14" xfId="0" applyFont="1" applyBorder="1" applyAlignment="1">
      <alignment horizontal="left" vertical="center" wrapText="1"/>
    </xf>
    <xf numFmtId="0" fontId="25" fillId="0" borderId="30" xfId="0" applyFont="1" applyBorder="1" applyAlignment="1">
      <alignment horizontal="left" vertical="center" wrapText="1"/>
    </xf>
    <xf numFmtId="3" fontId="6" fillId="8" borderId="42" xfId="0" applyNumberFormat="1" applyFont="1" applyFill="1" applyBorder="1" applyAlignment="1">
      <alignment horizontal="center" vertical="center" wrapText="1"/>
    </xf>
  </cellXfs>
  <cellStyles count="4">
    <cellStyle name="Milliers" xfId="1" builtinId="3"/>
    <cellStyle name="Milliers 2" xfId="3" xr:uid="{FCB221EF-3BBE-4EA7-8B3F-72BCE239ABEE}"/>
    <cellStyle name="Milliers 3" xfId="2" xr:uid="{7818E978-DF94-446D-9FBA-5E3340F8DD7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C26C1-B491-4136-B099-1A08FE75FC9F}">
  <dimension ref="A1:Z1006"/>
  <sheetViews>
    <sheetView tabSelected="1" topLeftCell="A16" workbookViewId="0">
      <selection activeCell="C32" sqref="C32"/>
    </sheetView>
  </sheetViews>
  <sheetFormatPr baseColWidth="10" defaultColWidth="14.42578125" defaultRowHeight="15"/>
  <cols>
    <col min="1" max="1" width="3.85546875" customWidth="1"/>
    <col min="2" max="2" width="61" bestFit="1" customWidth="1"/>
    <col min="3" max="3" width="18.140625" bestFit="1" customWidth="1"/>
    <col min="4" max="4" width="10" customWidth="1"/>
    <col min="5" max="5" width="15" customWidth="1"/>
    <col min="6" max="6" width="8.85546875" customWidth="1"/>
    <col min="7" max="7" width="10.7109375" customWidth="1"/>
    <col min="8" max="8" width="15.5703125" customWidth="1"/>
    <col min="9" max="9" width="17.5703125" customWidth="1"/>
    <col min="10" max="10" width="15.42578125" customWidth="1"/>
    <col min="11" max="11" width="18.5703125" customWidth="1"/>
    <col min="12" max="12" width="13.85546875" customWidth="1"/>
    <col min="13" max="13" width="13" customWidth="1"/>
    <col min="14" max="14" width="14.140625" customWidth="1"/>
    <col min="15" max="15" width="12" customWidth="1"/>
    <col min="16" max="16" width="13" customWidth="1"/>
    <col min="17" max="17" width="12.5703125" customWidth="1"/>
    <col min="18" max="18" width="12.85546875" customWidth="1"/>
    <col min="19" max="19" width="13" customWidth="1"/>
    <col min="20" max="20" width="18.85546875" customWidth="1"/>
    <col min="21" max="21" width="12.85546875" customWidth="1"/>
    <col min="22" max="22" width="13.28515625" customWidth="1"/>
    <col min="23" max="23" width="11.85546875" customWidth="1"/>
    <col min="24" max="26" width="10" customWidth="1"/>
  </cols>
  <sheetData>
    <row r="1" spans="1:26" s="2" customFormat="1" ht="22.5">
      <c r="A1"/>
      <c r="B1" s="49"/>
      <c r="C1" s="49"/>
      <c r="D1" s="49"/>
      <c r="E1" s="49"/>
      <c r="F1" s="49"/>
      <c r="G1" s="49"/>
      <c r="H1"/>
      <c r="I1"/>
      <c r="J1" s="49"/>
      <c r="K1" s="50" t="s">
        <v>0</v>
      </c>
      <c r="L1" s="49"/>
      <c r="M1" s="49"/>
      <c r="N1" s="49"/>
      <c r="O1" s="49"/>
      <c r="P1" s="49"/>
      <c r="Q1"/>
      <c r="R1"/>
      <c r="S1"/>
      <c r="T1"/>
      <c r="U1"/>
      <c r="V1"/>
      <c r="W1"/>
      <c r="X1" s="1"/>
      <c r="Y1" s="1"/>
      <c r="Z1" s="1"/>
    </row>
    <row r="2" spans="1:26" s="2" customFormat="1" ht="21" customHeight="1">
      <c r="A2"/>
      <c r="B2" s="49"/>
      <c r="C2" s="49"/>
      <c r="D2" s="49"/>
      <c r="E2" s="49"/>
      <c r="F2" s="49"/>
      <c r="G2" s="49"/>
      <c r="H2"/>
      <c r="I2"/>
      <c r="J2" s="49"/>
      <c r="K2" s="50"/>
      <c r="L2" s="49"/>
      <c r="M2" s="49"/>
      <c r="N2" s="49"/>
      <c r="O2" s="49"/>
      <c r="P2" s="49"/>
      <c r="Q2"/>
      <c r="R2"/>
      <c r="S2"/>
      <c r="T2"/>
      <c r="U2"/>
      <c r="V2"/>
      <c r="W2"/>
      <c r="X2" s="1"/>
      <c r="Y2" s="1"/>
      <c r="Z2" s="1"/>
    </row>
    <row r="3" spans="1:26" s="2" customFormat="1" ht="39.75" customHeight="1">
      <c r="A3"/>
      <c r="B3" s="51" t="s">
        <v>1</v>
      </c>
      <c r="C3" s="95" t="s">
        <v>57</v>
      </c>
      <c r="D3" s="96"/>
      <c r="E3" s="96"/>
      <c r="F3" s="96"/>
      <c r="G3" s="96"/>
      <c r="H3" s="96"/>
      <c r="I3" s="97"/>
      <c r="J3" s="52"/>
      <c r="K3"/>
      <c r="L3"/>
      <c r="M3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spans="1:26" s="2" customFormat="1" ht="22.5" customHeight="1">
      <c r="A4"/>
      <c r="B4" s="51" t="s">
        <v>2</v>
      </c>
      <c r="C4" s="98">
        <v>2025</v>
      </c>
      <c r="D4" s="99"/>
      <c r="E4" s="99"/>
      <c r="F4" s="99"/>
      <c r="G4" s="99"/>
      <c r="H4" s="99"/>
      <c r="I4" s="100"/>
      <c r="J4" s="52"/>
      <c r="K4"/>
      <c r="L4"/>
      <c r="M4"/>
      <c r="N4" s="52"/>
      <c r="O4" s="52"/>
      <c r="P4" s="52"/>
      <c r="Q4" s="52"/>
      <c r="R4" s="52"/>
      <c r="S4" s="52"/>
      <c r="T4" s="52"/>
      <c r="U4" s="52"/>
      <c r="V4" s="52"/>
      <c r="W4" s="52"/>
    </row>
    <row r="5" spans="1:26" s="2" customFormat="1" ht="17.25" customHeight="1">
      <c r="A5"/>
      <c r="B5" s="51" t="s">
        <v>3</v>
      </c>
      <c r="C5" s="98" t="s">
        <v>58</v>
      </c>
      <c r="D5" s="99"/>
      <c r="E5" s="99"/>
      <c r="F5" s="99"/>
      <c r="G5" s="99"/>
      <c r="H5" s="99"/>
      <c r="I5" s="100"/>
      <c r="J5" s="52"/>
      <c r="K5"/>
      <c r="L5"/>
      <c r="M5"/>
      <c r="N5" s="52"/>
      <c r="O5" s="52"/>
      <c r="P5" s="52"/>
      <c r="Q5" s="52"/>
      <c r="R5" s="52"/>
      <c r="S5" s="52"/>
      <c r="T5" s="52"/>
      <c r="U5" s="52"/>
      <c r="V5" s="52"/>
      <c r="W5" s="52"/>
    </row>
    <row r="6" spans="1:26" s="2" customFormat="1" ht="30">
      <c r="A6"/>
      <c r="B6" s="51" t="s">
        <v>4</v>
      </c>
      <c r="C6" s="101" t="s">
        <v>5</v>
      </c>
      <c r="D6" s="102"/>
      <c r="E6" s="102"/>
      <c r="F6" s="102"/>
      <c r="G6" s="102"/>
      <c r="H6" s="102"/>
      <c r="I6" s="103"/>
      <c r="J6" s="52"/>
      <c r="K6"/>
      <c r="L6"/>
      <c r="M6"/>
      <c r="N6" s="52"/>
      <c r="O6" s="52"/>
      <c r="P6" s="52"/>
      <c r="Q6" s="52"/>
      <c r="R6" s="52"/>
      <c r="S6" s="52"/>
      <c r="T6" s="52"/>
      <c r="U6" s="52"/>
      <c r="V6" s="52"/>
      <c r="W6" s="52"/>
    </row>
    <row r="7" spans="1:26" s="2" customFormat="1" ht="29.25" customHeight="1">
      <c r="A7"/>
      <c r="B7" s="51" t="s">
        <v>6</v>
      </c>
      <c r="C7" s="98" t="s">
        <v>7</v>
      </c>
      <c r="D7" s="99"/>
      <c r="E7" s="99"/>
      <c r="F7" s="99"/>
      <c r="G7" s="99"/>
      <c r="H7" s="99"/>
      <c r="I7" s="100"/>
      <c r="J7" s="52"/>
      <c r="K7"/>
      <c r="L7"/>
      <c r="M7"/>
      <c r="N7" s="52"/>
      <c r="O7" s="52"/>
      <c r="P7" s="52"/>
      <c r="Q7" s="52"/>
      <c r="R7" s="52"/>
      <c r="S7" s="52"/>
      <c r="T7" s="52"/>
      <c r="U7" s="52"/>
      <c r="V7" s="52"/>
      <c r="W7" s="52"/>
    </row>
    <row r="8" spans="1:26" s="2" customFormat="1" ht="22.5" customHeight="1">
      <c r="A8" s="53"/>
      <c r="B8" s="54"/>
      <c r="C8" s="54"/>
      <c r="D8" s="54"/>
      <c r="E8" s="54"/>
      <c r="F8" s="54"/>
      <c r="G8" s="54"/>
      <c r="H8" s="54"/>
      <c r="I8" s="54"/>
      <c r="J8" s="55"/>
      <c r="K8" s="53"/>
      <c r="L8" s="53"/>
      <c r="M8" s="53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spans="1:26" s="2" customFormat="1" ht="15.75" customHeight="1">
      <c r="A9" s="56"/>
      <c r="B9" s="56"/>
      <c r="C9" s="56"/>
      <c r="D9" s="56"/>
      <c r="E9" s="56"/>
      <c r="F9" s="56"/>
      <c r="G9" s="56"/>
      <c r="H9" s="56"/>
      <c r="I9" s="57"/>
      <c r="J9" s="93" t="s">
        <v>8</v>
      </c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</row>
    <row r="10" spans="1:26" s="2" customFormat="1" ht="17.25" customHeight="1">
      <c r="A10"/>
      <c r="B10" s="48"/>
      <c r="C10"/>
      <c r="D10"/>
      <c r="E10"/>
      <c r="F10"/>
      <c r="G10"/>
      <c r="H10"/>
      <c r="I10"/>
      <c r="J10"/>
      <c r="K10"/>
      <c r="L10"/>
      <c r="M10" s="52"/>
      <c r="N10"/>
      <c r="O10"/>
      <c r="P10"/>
      <c r="Q10"/>
      <c r="R10"/>
      <c r="S10"/>
      <c r="T10"/>
      <c r="U10"/>
      <c r="V10"/>
      <c r="W10"/>
    </row>
    <row r="11" spans="1:26" ht="12.75" customHeight="1" thickBo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4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6" ht="12.75" hidden="1" customHeight="1">
      <c r="A12" s="3"/>
      <c r="B12" s="5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6" ht="37.5" customHeight="1" thickBot="1">
      <c r="A13" s="125" t="s">
        <v>9</v>
      </c>
      <c r="B13" s="126"/>
      <c r="C13" s="126"/>
      <c r="D13" s="126"/>
      <c r="E13" s="126"/>
      <c r="F13" s="126"/>
      <c r="G13" s="123"/>
      <c r="H13" s="127" t="s">
        <v>10</v>
      </c>
      <c r="I13" s="125" t="s">
        <v>11</v>
      </c>
      <c r="J13" s="126"/>
      <c r="K13" s="126"/>
      <c r="L13" s="130"/>
      <c r="M13" s="131" t="s">
        <v>12</v>
      </c>
      <c r="N13" s="132"/>
      <c r="O13" s="133"/>
      <c r="P13" s="134" t="s">
        <v>13</v>
      </c>
      <c r="Q13" s="126"/>
      <c r="R13" s="126"/>
      <c r="S13" s="126"/>
      <c r="T13" s="126"/>
      <c r="U13" s="130"/>
      <c r="V13" s="122" t="s">
        <v>14</v>
      </c>
      <c r="W13" s="123"/>
    </row>
    <row r="14" spans="1:26" ht="60" customHeight="1">
      <c r="A14" s="124" t="s">
        <v>15</v>
      </c>
      <c r="B14" s="116" t="s">
        <v>16</v>
      </c>
      <c r="C14" s="116" t="s">
        <v>17</v>
      </c>
      <c r="D14" s="116" t="s">
        <v>18</v>
      </c>
      <c r="E14" s="116" t="s">
        <v>19</v>
      </c>
      <c r="F14" s="116" t="s">
        <v>20</v>
      </c>
      <c r="G14" s="118" t="s">
        <v>21</v>
      </c>
      <c r="H14" s="128"/>
      <c r="I14" s="120" t="s">
        <v>22</v>
      </c>
      <c r="J14" s="7" t="s">
        <v>23</v>
      </c>
      <c r="K14" s="8" t="s">
        <v>24</v>
      </c>
      <c r="L14" s="9" t="s">
        <v>25</v>
      </c>
      <c r="M14" s="10" t="s">
        <v>26</v>
      </c>
      <c r="N14" s="11" t="s">
        <v>27</v>
      </c>
      <c r="O14" s="11" t="s">
        <v>28</v>
      </c>
      <c r="P14" s="12" t="s">
        <v>29</v>
      </c>
      <c r="Q14" s="9" t="s">
        <v>30</v>
      </c>
      <c r="R14" s="112" t="s">
        <v>31</v>
      </c>
      <c r="S14" s="9" t="s">
        <v>32</v>
      </c>
      <c r="T14" s="9" t="s">
        <v>33</v>
      </c>
      <c r="U14" s="9" t="s">
        <v>34</v>
      </c>
      <c r="V14" s="112" t="s">
        <v>35</v>
      </c>
      <c r="W14" s="135" t="s">
        <v>36</v>
      </c>
    </row>
    <row r="15" spans="1:26" ht="16.5" customHeight="1" thickBot="1">
      <c r="A15" s="121"/>
      <c r="B15" s="117"/>
      <c r="C15" s="117"/>
      <c r="D15" s="117"/>
      <c r="E15" s="117"/>
      <c r="F15" s="117"/>
      <c r="G15" s="119"/>
      <c r="H15" s="129"/>
      <c r="I15" s="121"/>
      <c r="J15" s="14" t="s">
        <v>37</v>
      </c>
      <c r="K15" s="14" t="s">
        <v>38</v>
      </c>
      <c r="L15" s="14" t="s">
        <v>39</v>
      </c>
      <c r="M15" s="15" t="s">
        <v>40</v>
      </c>
      <c r="N15" s="15" t="s">
        <v>37</v>
      </c>
      <c r="O15" s="16" t="s">
        <v>38</v>
      </c>
      <c r="P15" s="14" t="s">
        <v>37</v>
      </c>
      <c r="Q15" s="17" t="s">
        <v>37</v>
      </c>
      <c r="R15" s="113"/>
      <c r="S15" s="18" t="s">
        <v>38</v>
      </c>
      <c r="T15" s="17" t="s">
        <v>38</v>
      </c>
      <c r="U15" s="19" t="s">
        <v>41</v>
      </c>
      <c r="V15" s="113"/>
      <c r="W15" s="119"/>
    </row>
    <row r="16" spans="1:26" ht="18.75" customHeight="1">
      <c r="A16" s="114">
        <v>1</v>
      </c>
      <c r="B16" s="107" t="s">
        <v>42</v>
      </c>
      <c r="C16" s="109"/>
      <c r="D16" s="111" t="s">
        <v>43</v>
      </c>
      <c r="E16" s="89" t="s">
        <v>44</v>
      </c>
      <c r="F16" s="89">
        <v>1</v>
      </c>
      <c r="G16" s="89" t="s">
        <v>45</v>
      </c>
      <c r="H16" s="20" t="s">
        <v>46</v>
      </c>
      <c r="I16" s="21">
        <v>45713</v>
      </c>
      <c r="J16" s="22">
        <f>I16+5</f>
        <v>45718</v>
      </c>
      <c r="K16" s="22">
        <f>J16+3</f>
        <v>45721</v>
      </c>
      <c r="L16" s="22">
        <f>K16+15</f>
        <v>45736</v>
      </c>
      <c r="M16" s="22">
        <f t="shared" ref="M16:N16" si="0">L16+5</f>
        <v>45741</v>
      </c>
      <c r="N16" s="22">
        <f t="shared" si="0"/>
        <v>45746</v>
      </c>
      <c r="O16" s="22">
        <f>N16+3</f>
        <v>45749</v>
      </c>
      <c r="P16" s="22">
        <f t="shared" ref="P16:Q16" si="1">O16+5</f>
        <v>45754</v>
      </c>
      <c r="Q16" s="22">
        <f t="shared" si="1"/>
        <v>45759</v>
      </c>
      <c r="R16" s="91"/>
      <c r="S16" s="23">
        <f>Q16+3</f>
        <v>45762</v>
      </c>
      <c r="T16" s="23">
        <f t="shared" ref="T16:U16" si="2">S16+3</f>
        <v>45765</v>
      </c>
      <c r="U16" s="23">
        <f t="shared" si="2"/>
        <v>45768</v>
      </c>
      <c r="V16" s="22"/>
      <c r="W16" s="24"/>
    </row>
    <row r="17" spans="1:23" ht="24" customHeight="1" thickBot="1">
      <c r="A17" s="115"/>
      <c r="B17" s="108"/>
      <c r="C17" s="110"/>
      <c r="D17" s="90"/>
      <c r="E17" s="90"/>
      <c r="F17" s="90"/>
      <c r="G17" s="90"/>
      <c r="H17" s="25" t="s">
        <v>47</v>
      </c>
      <c r="I17" s="26"/>
      <c r="J17" s="27"/>
      <c r="K17" s="27"/>
      <c r="L17" s="27"/>
      <c r="M17" s="27"/>
      <c r="N17" s="27"/>
      <c r="O17" s="27"/>
      <c r="P17" s="27"/>
      <c r="Q17" s="27"/>
      <c r="R17" s="92"/>
      <c r="S17" s="28"/>
      <c r="T17" s="28"/>
      <c r="U17" s="28"/>
      <c r="V17" s="27"/>
      <c r="W17" s="29"/>
    </row>
    <row r="18" spans="1:23" ht="13.5" customHeight="1">
      <c r="A18" s="114">
        <v>2</v>
      </c>
      <c r="B18" s="107" t="s">
        <v>48</v>
      </c>
      <c r="C18" s="109"/>
      <c r="D18" s="111" t="s">
        <v>43</v>
      </c>
      <c r="E18" s="89" t="s">
        <v>44</v>
      </c>
      <c r="F18" s="89">
        <v>2</v>
      </c>
      <c r="G18" s="89" t="s">
        <v>45</v>
      </c>
      <c r="H18" s="30" t="s">
        <v>46</v>
      </c>
      <c r="I18" s="21">
        <v>45713</v>
      </c>
      <c r="J18" s="22">
        <f>I18+5</f>
        <v>45718</v>
      </c>
      <c r="K18" s="22">
        <f>J18+3</f>
        <v>45721</v>
      </c>
      <c r="L18" s="22">
        <f>K18+15</f>
        <v>45736</v>
      </c>
      <c r="M18" s="22">
        <f t="shared" ref="M18:N18" si="3">L18+5</f>
        <v>45741</v>
      </c>
      <c r="N18" s="22">
        <f t="shared" si="3"/>
        <v>45746</v>
      </c>
      <c r="O18" s="22">
        <f>N18+3</f>
        <v>45749</v>
      </c>
      <c r="P18" s="22">
        <f t="shared" ref="P18:Q18" si="4">O18+5</f>
        <v>45754</v>
      </c>
      <c r="Q18" s="22">
        <f t="shared" si="4"/>
        <v>45759</v>
      </c>
      <c r="R18" s="91"/>
      <c r="S18" s="23">
        <f>Q18+3</f>
        <v>45762</v>
      </c>
      <c r="T18" s="23">
        <f t="shared" ref="T18:U18" si="5">S18+3</f>
        <v>45765</v>
      </c>
      <c r="U18" s="23">
        <f t="shared" si="5"/>
        <v>45768</v>
      </c>
      <c r="V18" s="22"/>
      <c r="W18" s="24"/>
    </row>
    <row r="19" spans="1:23" ht="32.25" customHeight="1" thickBot="1">
      <c r="A19" s="115"/>
      <c r="B19" s="108"/>
      <c r="C19" s="110"/>
      <c r="D19" s="90"/>
      <c r="E19" s="90"/>
      <c r="F19" s="90"/>
      <c r="G19" s="90"/>
      <c r="H19" s="30" t="s">
        <v>47</v>
      </c>
      <c r="I19" s="26"/>
      <c r="J19" s="27"/>
      <c r="K19" s="27"/>
      <c r="L19" s="27"/>
      <c r="M19" s="27"/>
      <c r="N19" s="27"/>
      <c r="O19" s="27"/>
      <c r="P19" s="27"/>
      <c r="Q19" s="27"/>
      <c r="R19" s="92"/>
      <c r="S19" s="23"/>
      <c r="T19" s="23"/>
      <c r="U19" s="23"/>
      <c r="V19" s="27"/>
      <c r="W19" s="29"/>
    </row>
    <row r="20" spans="1:23" ht="28.5" customHeight="1">
      <c r="A20" s="105">
        <v>3</v>
      </c>
      <c r="B20" s="107" t="s">
        <v>49</v>
      </c>
      <c r="C20" s="109"/>
      <c r="D20" s="111" t="s">
        <v>43</v>
      </c>
      <c r="E20" s="89" t="s">
        <v>44</v>
      </c>
      <c r="F20" s="89">
        <v>3</v>
      </c>
      <c r="G20" s="89" t="s">
        <v>45</v>
      </c>
      <c r="H20" s="30" t="s">
        <v>46</v>
      </c>
      <c r="I20" s="21">
        <v>45772</v>
      </c>
      <c r="J20" s="22">
        <f>I20+5</f>
        <v>45777</v>
      </c>
      <c r="K20" s="22">
        <f>J20+3</f>
        <v>45780</v>
      </c>
      <c r="L20" s="22">
        <f>K20+15</f>
        <v>45795</v>
      </c>
      <c r="M20" s="22">
        <f t="shared" ref="M20" si="6">L20+5</f>
        <v>45800</v>
      </c>
      <c r="N20" s="22">
        <f t="shared" ref="N20" si="7">M20+5</f>
        <v>45805</v>
      </c>
      <c r="O20" s="22">
        <f>N20+3</f>
        <v>45808</v>
      </c>
      <c r="P20" s="22">
        <f t="shared" ref="P20" si="8">O20+5</f>
        <v>45813</v>
      </c>
      <c r="Q20" s="22">
        <f t="shared" ref="Q20" si="9">P20+5</f>
        <v>45818</v>
      </c>
      <c r="R20" s="91"/>
      <c r="S20" s="23">
        <f>Q20+3</f>
        <v>45821</v>
      </c>
      <c r="T20" s="23">
        <f t="shared" ref="T20" si="10">S20+3</f>
        <v>45824</v>
      </c>
      <c r="U20" s="23">
        <f t="shared" ref="U20" si="11">T20+3</f>
        <v>45827</v>
      </c>
      <c r="V20" s="31"/>
      <c r="W20" s="31"/>
    </row>
    <row r="21" spans="1:23" ht="18" customHeight="1" thickBot="1">
      <c r="A21" s="106"/>
      <c r="B21" s="108"/>
      <c r="C21" s="110"/>
      <c r="D21" s="90"/>
      <c r="E21" s="90"/>
      <c r="F21" s="90"/>
      <c r="G21" s="90"/>
      <c r="H21" s="30" t="s">
        <v>47</v>
      </c>
      <c r="I21" s="26"/>
      <c r="J21" s="27"/>
      <c r="K21" s="27"/>
      <c r="L21" s="27"/>
      <c r="M21" s="27"/>
      <c r="N21" s="27"/>
      <c r="O21" s="27"/>
      <c r="P21" s="27"/>
      <c r="Q21" s="27"/>
      <c r="R21" s="92"/>
      <c r="S21" s="23"/>
      <c r="T21" s="23"/>
      <c r="U21" s="23"/>
      <c r="V21" s="27"/>
      <c r="W21" s="29"/>
    </row>
    <row r="22" spans="1:23" ht="13.5" customHeight="1">
      <c r="A22" s="105">
        <v>4</v>
      </c>
      <c r="B22" s="107" t="s">
        <v>50</v>
      </c>
      <c r="C22" s="109"/>
      <c r="D22" s="111" t="s">
        <v>43</v>
      </c>
      <c r="E22" s="89" t="s">
        <v>44</v>
      </c>
      <c r="F22" s="89">
        <v>4</v>
      </c>
      <c r="G22" s="89" t="s">
        <v>45</v>
      </c>
      <c r="H22" s="30" t="s">
        <v>46</v>
      </c>
      <c r="I22" s="21">
        <v>45772</v>
      </c>
      <c r="J22" s="22">
        <f>I22+5</f>
        <v>45777</v>
      </c>
      <c r="K22" s="22">
        <f>J22+3</f>
        <v>45780</v>
      </c>
      <c r="L22" s="22">
        <f>K22+15</f>
        <v>45795</v>
      </c>
      <c r="M22" s="22">
        <f t="shared" ref="M22" si="12">L22+5</f>
        <v>45800</v>
      </c>
      <c r="N22" s="22">
        <f t="shared" ref="N22" si="13">M22+5</f>
        <v>45805</v>
      </c>
      <c r="O22" s="22">
        <f>N22+3</f>
        <v>45808</v>
      </c>
      <c r="P22" s="22">
        <f t="shared" ref="P22" si="14">O22+5</f>
        <v>45813</v>
      </c>
      <c r="Q22" s="22">
        <f t="shared" ref="Q22" si="15">P22+5</f>
        <v>45818</v>
      </c>
      <c r="R22" s="91"/>
      <c r="S22" s="23">
        <f>Q22+3</f>
        <v>45821</v>
      </c>
      <c r="T22" s="23">
        <f t="shared" ref="T22" si="16">S22+3</f>
        <v>45824</v>
      </c>
      <c r="U22" s="23">
        <f t="shared" ref="U22" si="17">T22+3</f>
        <v>45827</v>
      </c>
      <c r="V22" s="31"/>
      <c r="W22" s="31"/>
    </row>
    <row r="23" spans="1:23" ht="25.5" customHeight="1" thickBot="1">
      <c r="A23" s="106"/>
      <c r="B23" s="108"/>
      <c r="C23" s="110"/>
      <c r="D23" s="90"/>
      <c r="E23" s="90"/>
      <c r="F23" s="90"/>
      <c r="G23" s="90"/>
      <c r="H23" s="30" t="s">
        <v>47</v>
      </c>
      <c r="I23" s="26"/>
      <c r="J23" s="27"/>
      <c r="K23" s="27"/>
      <c r="L23" s="27"/>
      <c r="M23" s="27"/>
      <c r="N23" s="27"/>
      <c r="O23" s="27"/>
      <c r="P23" s="27"/>
      <c r="Q23" s="27"/>
      <c r="R23" s="92"/>
      <c r="S23" s="23"/>
      <c r="T23" s="23"/>
      <c r="U23" s="23"/>
      <c r="V23" s="27"/>
      <c r="W23" s="29"/>
    </row>
    <row r="24" spans="1:23" ht="22.5" customHeight="1">
      <c r="A24" s="105">
        <v>5</v>
      </c>
      <c r="B24" s="107" t="s">
        <v>51</v>
      </c>
      <c r="C24" s="109"/>
      <c r="D24" s="111" t="s">
        <v>43</v>
      </c>
      <c r="E24" s="89" t="s">
        <v>44</v>
      </c>
      <c r="F24" s="89">
        <v>5</v>
      </c>
      <c r="G24" s="89" t="s">
        <v>45</v>
      </c>
      <c r="H24" s="30" t="s">
        <v>46</v>
      </c>
      <c r="I24" s="21">
        <v>45833</v>
      </c>
      <c r="J24" s="22">
        <f t="shared" ref="J24" si="18">I24+5</f>
        <v>45838</v>
      </c>
      <c r="K24" s="22">
        <f t="shared" ref="K24" si="19">J24+3</f>
        <v>45841</v>
      </c>
      <c r="L24" s="22">
        <f t="shared" ref="L24" si="20">K24+15</f>
        <v>45856</v>
      </c>
      <c r="M24" s="22">
        <f t="shared" ref="M24" si="21">L24+5</f>
        <v>45861</v>
      </c>
      <c r="N24" s="22">
        <f t="shared" ref="N24" si="22">M24+5</f>
        <v>45866</v>
      </c>
      <c r="O24" s="22">
        <f t="shared" ref="O24" si="23">N24+3</f>
        <v>45869</v>
      </c>
      <c r="P24" s="22">
        <f t="shared" ref="P24" si="24">O24+5</f>
        <v>45874</v>
      </c>
      <c r="Q24" s="22">
        <f t="shared" ref="Q24" si="25">P24+5</f>
        <v>45879</v>
      </c>
      <c r="R24" s="91"/>
      <c r="S24" s="23">
        <f t="shared" ref="S24" si="26">Q24+3</f>
        <v>45882</v>
      </c>
      <c r="T24" s="23">
        <f t="shared" ref="T24" si="27">S24+3</f>
        <v>45885</v>
      </c>
      <c r="U24" s="23">
        <f t="shared" ref="U24" si="28">T24+3</f>
        <v>45888</v>
      </c>
      <c r="V24" s="31"/>
      <c r="W24" s="31"/>
    </row>
    <row r="25" spans="1:23" ht="15.75" customHeight="1" thickBot="1">
      <c r="A25" s="106"/>
      <c r="B25" s="108"/>
      <c r="C25" s="110"/>
      <c r="D25" s="90"/>
      <c r="E25" s="90"/>
      <c r="F25" s="90"/>
      <c r="G25" s="90"/>
      <c r="H25" s="30" t="s">
        <v>47</v>
      </c>
      <c r="I25" s="26"/>
      <c r="J25" s="27"/>
      <c r="K25" s="27"/>
      <c r="L25" s="27"/>
      <c r="M25" s="27"/>
      <c r="N25" s="27"/>
      <c r="O25" s="27"/>
      <c r="P25" s="27"/>
      <c r="Q25" s="27"/>
      <c r="R25" s="104"/>
      <c r="S25" s="23"/>
      <c r="T25" s="23"/>
      <c r="U25" s="23"/>
      <c r="V25" s="27"/>
      <c r="W25" s="29"/>
    </row>
    <row r="26" spans="1:23" ht="22.5" customHeight="1">
      <c r="A26" s="105">
        <v>6</v>
      </c>
      <c r="B26" s="107" t="s">
        <v>52</v>
      </c>
      <c r="C26" s="109"/>
      <c r="D26" s="111" t="s">
        <v>43</v>
      </c>
      <c r="E26" s="89" t="s">
        <v>44</v>
      </c>
      <c r="F26" s="89">
        <v>6</v>
      </c>
      <c r="G26" s="89" t="s">
        <v>45</v>
      </c>
      <c r="H26" s="30" t="s">
        <v>46</v>
      </c>
      <c r="I26" s="21">
        <v>45833</v>
      </c>
      <c r="J26" s="22">
        <f t="shared" ref="J26" si="29">I26+5</f>
        <v>45838</v>
      </c>
      <c r="K26" s="22">
        <f t="shared" ref="K26" si="30">J26+3</f>
        <v>45841</v>
      </c>
      <c r="L26" s="22">
        <f t="shared" ref="L26" si="31">K26+15</f>
        <v>45856</v>
      </c>
      <c r="M26" s="22">
        <f t="shared" ref="M26" si="32">L26+5</f>
        <v>45861</v>
      </c>
      <c r="N26" s="22">
        <f t="shared" ref="N26" si="33">M26+5</f>
        <v>45866</v>
      </c>
      <c r="O26" s="22">
        <f t="shared" ref="O26" si="34">N26+3</f>
        <v>45869</v>
      </c>
      <c r="P26" s="22">
        <f t="shared" ref="P26" si="35">O26+5</f>
        <v>45874</v>
      </c>
      <c r="Q26" s="22">
        <f t="shared" ref="Q26" si="36">P26+5</f>
        <v>45879</v>
      </c>
      <c r="R26" s="91"/>
      <c r="S26" s="23">
        <f t="shared" ref="S26" si="37">Q26+3</f>
        <v>45882</v>
      </c>
      <c r="T26" s="23">
        <f t="shared" ref="T26" si="38">S26+3</f>
        <v>45885</v>
      </c>
      <c r="U26" s="23">
        <f t="shared" ref="U26" si="39">T26+3</f>
        <v>45888</v>
      </c>
      <c r="V26" s="31"/>
      <c r="W26" s="31"/>
    </row>
    <row r="27" spans="1:23" ht="15.75" customHeight="1" thickBot="1">
      <c r="A27" s="106"/>
      <c r="B27" s="108"/>
      <c r="C27" s="110"/>
      <c r="D27" s="90"/>
      <c r="E27" s="90"/>
      <c r="F27" s="90"/>
      <c r="G27" s="90"/>
      <c r="H27" s="30" t="s">
        <v>47</v>
      </c>
      <c r="I27" s="26"/>
      <c r="J27" s="27"/>
      <c r="K27" s="27"/>
      <c r="L27" s="27"/>
      <c r="M27" s="27"/>
      <c r="N27" s="27"/>
      <c r="O27" s="27"/>
      <c r="P27" s="27"/>
      <c r="Q27" s="27"/>
      <c r="R27" s="104"/>
      <c r="S27" s="23"/>
      <c r="T27" s="23"/>
      <c r="U27" s="23"/>
      <c r="V27" s="27"/>
      <c r="W27" s="29"/>
    </row>
    <row r="28" spans="1:23" ht="22.5" customHeight="1">
      <c r="A28" s="105">
        <v>7</v>
      </c>
      <c r="B28" s="107" t="s">
        <v>54</v>
      </c>
      <c r="C28" s="109"/>
      <c r="D28" s="111" t="s">
        <v>43</v>
      </c>
      <c r="E28" s="89" t="s">
        <v>44</v>
      </c>
      <c r="F28" s="89">
        <v>7</v>
      </c>
      <c r="G28" s="89" t="s">
        <v>45</v>
      </c>
      <c r="H28" s="30" t="s">
        <v>46</v>
      </c>
      <c r="I28" s="21">
        <v>45894</v>
      </c>
      <c r="J28" s="22">
        <f>I28+5</f>
        <v>45899</v>
      </c>
      <c r="K28" s="22">
        <f>J28+3</f>
        <v>45902</v>
      </c>
      <c r="L28" s="22">
        <f>K28+15</f>
        <v>45917</v>
      </c>
      <c r="M28" s="22">
        <f t="shared" ref="M28" si="40">L28+5</f>
        <v>45922</v>
      </c>
      <c r="N28" s="22">
        <f t="shared" ref="N28" si="41">M28+5</f>
        <v>45927</v>
      </c>
      <c r="O28" s="22">
        <f>N28+3</f>
        <v>45930</v>
      </c>
      <c r="P28" s="22">
        <f t="shared" ref="P28" si="42">O28+5</f>
        <v>45935</v>
      </c>
      <c r="Q28" s="22">
        <f t="shared" ref="Q28" si="43">P28+5</f>
        <v>45940</v>
      </c>
      <c r="R28" s="91"/>
      <c r="S28" s="23">
        <f>Q28+3</f>
        <v>45943</v>
      </c>
      <c r="T28" s="23">
        <f t="shared" ref="T28" si="44">S28+3</f>
        <v>45946</v>
      </c>
      <c r="U28" s="23">
        <f t="shared" ref="U28" si="45">T28+3</f>
        <v>45949</v>
      </c>
      <c r="V28" s="22"/>
      <c r="W28" s="24"/>
    </row>
    <row r="29" spans="1:23" ht="15.75" customHeight="1" thickBot="1">
      <c r="A29" s="106"/>
      <c r="B29" s="108"/>
      <c r="C29" s="110"/>
      <c r="D29" s="90"/>
      <c r="E29" s="90"/>
      <c r="F29" s="90"/>
      <c r="G29" s="90"/>
      <c r="H29" s="30" t="s">
        <v>47</v>
      </c>
      <c r="I29" s="26"/>
      <c r="J29" s="27"/>
      <c r="K29" s="27"/>
      <c r="L29" s="27"/>
      <c r="M29" s="27"/>
      <c r="N29" s="27"/>
      <c r="O29" s="27"/>
      <c r="P29" s="27"/>
      <c r="Q29" s="27"/>
      <c r="R29" s="92"/>
      <c r="S29" s="28"/>
      <c r="T29" s="28"/>
      <c r="U29" s="28"/>
      <c r="V29" s="27"/>
      <c r="W29" s="29"/>
    </row>
    <row r="30" spans="1:23" ht="22.5" customHeight="1">
      <c r="A30" s="105">
        <v>8</v>
      </c>
      <c r="B30" s="107" t="s">
        <v>55</v>
      </c>
      <c r="C30" s="109"/>
      <c r="D30" s="111" t="s">
        <v>43</v>
      </c>
      <c r="E30" s="89" t="s">
        <v>44</v>
      </c>
      <c r="F30" s="89">
        <v>8</v>
      </c>
      <c r="G30" s="89" t="s">
        <v>45</v>
      </c>
      <c r="H30" s="30" t="s">
        <v>46</v>
      </c>
      <c r="I30" s="21">
        <v>45894</v>
      </c>
      <c r="J30" s="22">
        <f>I30+5</f>
        <v>45899</v>
      </c>
      <c r="K30" s="22">
        <f>J30+3</f>
        <v>45902</v>
      </c>
      <c r="L30" s="22">
        <f>K30+15</f>
        <v>45917</v>
      </c>
      <c r="M30" s="22">
        <f t="shared" ref="M30" si="46">L30+5</f>
        <v>45922</v>
      </c>
      <c r="N30" s="22">
        <f t="shared" ref="N30" si="47">M30+5</f>
        <v>45927</v>
      </c>
      <c r="O30" s="22">
        <f>N30+3</f>
        <v>45930</v>
      </c>
      <c r="P30" s="22">
        <f t="shared" ref="P30" si="48">O30+5</f>
        <v>45935</v>
      </c>
      <c r="Q30" s="22">
        <f t="shared" ref="Q30" si="49">P30+5</f>
        <v>45940</v>
      </c>
      <c r="R30" s="91"/>
      <c r="S30" s="23">
        <f>Q30+3</f>
        <v>45943</v>
      </c>
      <c r="T30" s="23">
        <f t="shared" ref="T30" si="50">S30+3</f>
        <v>45946</v>
      </c>
      <c r="U30" s="23">
        <f t="shared" ref="U30" si="51">T30+3</f>
        <v>45949</v>
      </c>
      <c r="V30" s="22"/>
      <c r="W30" s="24"/>
    </row>
    <row r="31" spans="1:23" ht="15.75" customHeight="1" thickBot="1">
      <c r="A31" s="106"/>
      <c r="B31" s="108"/>
      <c r="C31" s="110"/>
      <c r="D31" s="90"/>
      <c r="E31" s="90"/>
      <c r="F31" s="90"/>
      <c r="G31" s="90"/>
      <c r="H31" s="30" t="s">
        <v>47</v>
      </c>
      <c r="I31" s="26"/>
      <c r="J31" s="27"/>
      <c r="K31" s="27"/>
      <c r="L31" s="27"/>
      <c r="M31" s="27"/>
      <c r="N31" s="27"/>
      <c r="O31" s="27"/>
      <c r="P31" s="27"/>
      <c r="Q31" s="27"/>
      <c r="R31" s="92"/>
      <c r="S31" s="28"/>
      <c r="T31" s="28"/>
      <c r="U31" s="28"/>
      <c r="V31" s="27"/>
      <c r="W31" s="29"/>
    </row>
    <row r="32" spans="1:23" s="45" customFormat="1" ht="22.5" customHeight="1" thickBot="1">
      <c r="A32" s="32"/>
      <c r="B32" s="33" t="s">
        <v>56</v>
      </c>
      <c r="C32" s="34"/>
      <c r="D32" s="35"/>
      <c r="E32" s="36"/>
      <c r="F32" s="37"/>
      <c r="G32" s="38"/>
      <c r="H32" s="39"/>
      <c r="I32" s="40"/>
      <c r="J32" s="40"/>
      <c r="K32" s="41"/>
      <c r="L32" s="41"/>
      <c r="M32" s="40"/>
      <c r="N32" s="40"/>
      <c r="O32" s="41"/>
      <c r="P32" s="40"/>
      <c r="Q32" s="41"/>
      <c r="R32" s="42"/>
      <c r="S32" s="43"/>
      <c r="T32" s="43"/>
      <c r="U32" s="43"/>
      <c r="V32" s="40"/>
      <c r="W32" s="44"/>
    </row>
    <row r="33" spans="3:15" ht="15.75" customHeight="1">
      <c r="O33" s="46"/>
    </row>
    <row r="34" spans="3:15" ht="15.75" customHeight="1"/>
    <row r="35" spans="3:15" ht="15.75" customHeight="1"/>
    <row r="36" spans="3:15" ht="15.75" customHeight="1"/>
    <row r="37" spans="3:15" ht="15.75" customHeight="1">
      <c r="C37" s="47"/>
    </row>
    <row r="38" spans="3:15" ht="15.75" customHeight="1"/>
    <row r="39" spans="3:15" ht="15.75" customHeight="1"/>
    <row r="40" spans="3:15" ht="15.75" customHeight="1"/>
    <row r="41" spans="3:15" ht="15.75" customHeight="1"/>
    <row r="42" spans="3:15" ht="15.75" customHeight="1"/>
    <row r="43" spans="3:15" ht="15.75" customHeight="1"/>
    <row r="44" spans="3:15" ht="15.75" customHeight="1"/>
    <row r="45" spans="3:15" ht="15.75" customHeight="1"/>
    <row r="46" spans="3:15" ht="15.75" customHeight="1"/>
    <row r="47" spans="3:15" ht="15.75" customHeight="1"/>
    <row r="48" spans="3:1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87">
    <mergeCell ref="A16:A17"/>
    <mergeCell ref="B16:B17"/>
    <mergeCell ref="C16:C17"/>
    <mergeCell ref="V13:W13"/>
    <mergeCell ref="A14:A15"/>
    <mergeCell ref="B14:B15"/>
    <mergeCell ref="C14:C15"/>
    <mergeCell ref="D14:D15"/>
    <mergeCell ref="A13:G13"/>
    <mergeCell ref="H13:H15"/>
    <mergeCell ref="I13:L13"/>
    <mergeCell ref="M13:O13"/>
    <mergeCell ref="P13:U13"/>
    <mergeCell ref="W14:W15"/>
    <mergeCell ref="D16:D17"/>
    <mergeCell ref="E16:E17"/>
    <mergeCell ref="F16:F17"/>
    <mergeCell ref="G16:G17"/>
    <mergeCell ref="R16:R17"/>
    <mergeCell ref="E14:E15"/>
    <mergeCell ref="F14:F15"/>
    <mergeCell ref="G14:G15"/>
    <mergeCell ref="I14:I15"/>
    <mergeCell ref="R14:R15"/>
    <mergeCell ref="A18:A19"/>
    <mergeCell ref="B18:B19"/>
    <mergeCell ref="C18:C19"/>
    <mergeCell ref="D18:D19"/>
    <mergeCell ref="E18:E19"/>
    <mergeCell ref="A20:A21"/>
    <mergeCell ref="B20:B21"/>
    <mergeCell ref="C20:C21"/>
    <mergeCell ref="D20:D21"/>
    <mergeCell ref="E20:E21"/>
    <mergeCell ref="R26:R27"/>
    <mergeCell ref="G22:G23"/>
    <mergeCell ref="F24:F25"/>
    <mergeCell ref="G24:G25"/>
    <mergeCell ref="V14:V15"/>
    <mergeCell ref="F22:F23"/>
    <mergeCell ref="G18:G19"/>
    <mergeCell ref="R18:R19"/>
    <mergeCell ref="F20:F21"/>
    <mergeCell ref="G20:G21"/>
    <mergeCell ref="R20:R21"/>
    <mergeCell ref="R22:R23"/>
    <mergeCell ref="A24:A25"/>
    <mergeCell ref="B24:B25"/>
    <mergeCell ref="C24:C25"/>
    <mergeCell ref="D24:D25"/>
    <mergeCell ref="E24:E25"/>
    <mergeCell ref="A22:A23"/>
    <mergeCell ref="B22:B23"/>
    <mergeCell ref="C22:C23"/>
    <mergeCell ref="D22:D23"/>
    <mergeCell ref="E22:E23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  <mergeCell ref="A30:A31"/>
    <mergeCell ref="B30:B31"/>
    <mergeCell ref="C30:C31"/>
    <mergeCell ref="D30:D31"/>
    <mergeCell ref="E30:E31"/>
    <mergeCell ref="G30:G31"/>
    <mergeCell ref="R30:R31"/>
    <mergeCell ref="J9:W9"/>
    <mergeCell ref="C3:I3"/>
    <mergeCell ref="C4:I4"/>
    <mergeCell ref="C5:I5"/>
    <mergeCell ref="C6:I6"/>
    <mergeCell ref="C7:I7"/>
    <mergeCell ref="F30:F31"/>
    <mergeCell ref="R28:R29"/>
    <mergeCell ref="F28:F29"/>
    <mergeCell ref="G28:G29"/>
    <mergeCell ref="R24:R25"/>
    <mergeCell ref="F18:F19"/>
    <mergeCell ref="F26:F27"/>
    <mergeCell ref="G26:G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B56D9-B566-471D-8AC0-E679C974E25F}">
  <dimension ref="A1:AD18"/>
  <sheetViews>
    <sheetView topLeftCell="A12" workbookViewId="0">
      <selection activeCell="C14" sqref="C14:C16"/>
    </sheetView>
  </sheetViews>
  <sheetFormatPr baseColWidth="10" defaultRowHeight="15"/>
  <cols>
    <col min="1" max="1" width="6.85546875" customWidth="1"/>
    <col min="2" max="2" width="61.28515625" customWidth="1"/>
    <col min="3" max="3" width="16.85546875" customWidth="1"/>
    <col min="5" max="5" width="11.5703125" bestFit="1" customWidth="1"/>
    <col min="7" max="7" width="16.140625" customWidth="1"/>
    <col min="8" max="8" width="13.140625" customWidth="1"/>
    <col min="9" max="10" width="11.5703125" bestFit="1" customWidth="1"/>
    <col min="11" max="13" width="12.28515625" bestFit="1" customWidth="1"/>
    <col min="14" max="15" width="11.5703125" bestFit="1" customWidth="1"/>
    <col min="16" max="16" width="12.28515625" bestFit="1" customWidth="1"/>
    <col min="18" max="18" width="13.28515625" bestFit="1" customWidth="1"/>
    <col min="19" max="19" width="12.140625" bestFit="1" customWidth="1"/>
    <col min="22" max="22" width="12.140625" bestFit="1" customWidth="1"/>
    <col min="24" max="27" width="12.140625" bestFit="1" customWidth="1"/>
  </cols>
  <sheetData>
    <row r="1" spans="1:30" s="2" customFormat="1" ht="22.5">
      <c r="A1"/>
      <c r="B1" s="49"/>
      <c r="C1" s="49"/>
      <c r="D1" s="49"/>
      <c r="E1" s="49"/>
      <c r="F1" s="49"/>
      <c r="G1" s="49"/>
      <c r="H1"/>
      <c r="I1"/>
      <c r="J1" s="49"/>
      <c r="K1" s="50" t="s">
        <v>0</v>
      </c>
      <c r="L1" s="49"/>
      <c r="M1" s="49"/>
      <c r="N1" s="49"/>
      <c r="O1" s="49"/>
      <c r="P1" s="49"/>
      <c r="Q1"/>
      <c r="R1"/>
      <c r="S1"/>
      <c r="T1"/>
      <c r="U1"/>
      <c r="V1"/>
      <c r="W1"/>
      <c r="X1" s="1"/>
      <c r="Y1" s="1"/>
      <c r="Z1" s="1"/>
    </row>
    <row r="2" spans="1:30" s="2" customFormat="1" ht="21" customHeight="1">
      <c r="A2"/>
      <c r="B2" s="49"/>
      <c r="C2" s="49"/>
      <c r="D2" s="49"/>
      <c r="E2" s="49"/>
      <c r="F2" s="49"/>
      <c r="G2" s="49"/>
      <c r="H2"/>
      <c r="I2"/>
      <c r="J2" s="49"/>
      <c r="K2" s="50"/>
      <c r="L2" s="49"/>
      <c r="M2" s="49"/>
      <c r="N2" s="49"/>
      <c r="O2" s="49"/>
      <c r="P2" s="49"/>
      <c r="Q2"/>
      <c r="R2"/>
      <c r="S2"/>
      <c r="T2"/>
      <c r="U2"/>
      <c r="V2"/>
      <c r="W2"/>
      <c r="X2" s="1"/>
      <c r="Y2" s="1"/>
      <c r="Z2" s="1"/>
    </row>
    <row r="3" spans="1:30" s="2" customFormat="1" ht="39.75" customHeight="1">
      <c r="A3"/>
      <c r="B3" s="51" t="s">
        <v>1</v>
      </c>
      <c r="C3" s="95" t="s">
        <v>57</v>
      </c>
      <c r="D3" s="96"/>
      <c r="E3" s="96"/>
      <c r="F3" s="96"/>
      <c r="G3" s="96"/>
      <c r="H3" s="96"/>
      <c r="I3" s="97"/>
      <c r="J3" s="52"/>
      <c r="K3"/>
      <c r="L3"/>
      <c r="M3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spans="1:30" s="2" customFormat="1" ht="22.5" customHeight="1">
      <c r="A4"/>
      <c r="B4" s="51" t="s">
        <v>2</v>
      </c>
      <c r="C4" s="98">
        <v>2025</v>
      </c>
      <c r="D4" s="99"/>
      <c r="E4" s="99"/>
      <c r="F4" s="99"/>
      <c r="G4" s="99"/>
      <c r="H4" s="99"/>
      <c r="I4" s="100"/>
      <c r="J4" s="52"/>
      <c r="K4"/>
      <c r="L4"/>
      <c r="M4"/>
      <c r="N4" s="52"/>
      <c r="O4" s="52"/>
      <c r="P4" s="52"/>
      <c r="Q4" s="52"/>
      <c r="R4" s="52"/>
      <c r="S4" s="52"/>
      <c r="T4" s="52"/>
      <c r="U4" s="52"/>
      <c r="V4" s="52"/>
      <c r="W4" s="52"/>
    </row>
    <row r="5" spans="1:30" s="2" customFormat="1" ht="17.25" customHeight="1">
      <c r="A5"/>
      <c r="B5" s="51" t="s">
        <v>3</v>
      </c>
      <c r="C5" s="98" t="s">
        <v>58</v>
      </c>
      <c r="D5" s="99"/>
      <c r="E5" s="99"/>
      <c r="F5" s="99"/>
      <c r="G5" s="99"/>
      <c r="H5" s="99"/>
      <c r="I5" s="100"/>
      <c r="J5" s="52"/>
      <c r="K5"/>
      <c r="L5"/>
      <c r="M5"/>
      <c r="N5" s="52"/>
      <c r="O5" s="52"/>
      <c r="P5" s="52"/>
      <c r="Q5" s="52"/>
      <c r="R5" s="52"/>
      <c r="S5" s="52"/>
      <c r="T5" s="52"/>
      <c r="U5" s="52"/>
      <c r="V5" s="52"/>
      <c r="W5" s="52"/>
    </row>
    <row r="6" spans="1:30" s="2" customFormat="1" ht="30">
      <c r="A6"/>
      <c r="B6" s="51" t="s">
        <v>4</v>
      </c>
      <c r="C6" s="101" t="s">
        <v>5</v>
      </c>
      <c r="D6" s="102"/>
      <c r="E6" s="102"/>
      <c r="F6" s="102"/>
      <c r="G6" s="102"/>
      <c r="H6" s="102"/>
      <c r="I6" s="103"/>
      <c r="J6" s="52"/>
      <c r="K6"/>
      <c r="L6"/>
      <c r="M6"/>
      <c r="N6" s="52"/>
      <c r="O6" s="52"/>
      <c r="P6" s="52"/>
      <c r="Q6" s="52"/>
      <c r="R6" s="52"/>
      <c r="S6" s="52"/>
      <c r="T6" s="52"/>
      <c r="U6" s="52"/>
      <c r="V6" s="52"/>
      <c r="W6" s="52"/>
    </row>
    <row r="7" spans="1:30" s="2" customFormat="1" ht="18">
      <c r="A7"/>
      <c r="B7" s="51" t="s">
        <v>6</v>
      </c>
      <c r="C7" s="98" t="s">
        <v>7</v>
      </c>
      <c r="D7" s="99"/>
      <c r="E7" s="99"/>
      <c r="F7" s="99"/>
      <c r="G7" s="99"/>
      <c r="H7" s="99"/>
      <c r="I7" s="100"/>
      <c r="J7" s="52"/>
      <c r="K7"/>
      <c r="L7"/>
      <c r="M7"/>
      <c r="N7" s="52"/>
      <c r="O7" s="52"/>
      <c r="P7" s="52"/>
      <c r="Q7" s="52"/>
      <c r="R7" s="52"/>
      <c r="S7" s="52"/>
      <c r="T7" s="52"/>
      <c r="U7" s="52"/>
      <c r="V7" s="52"/>
      <c r="W7" s="52"/>
    </row>
    <row r="8" spans="1:30" s="2" customFormat="1" ht="22.5" customHeight="1">
      <c r="A8" s="53"/>
      <c r="B8" s="54"/>
      <c r="C8" s="54"/>
      <c r="D8" s="54"/>
      <c r="E8" s="54"/>
      <c r="F8" s="54"/>
      <c r="G8" s="54"/>
      <c r="H8" s="54"/>
      <c r="I8" s="54"/>
      <c r="J8" s="55"/>
      <c r="K8" s="53"/>
      <c r="L8" s="53"/>
      <c r="M8" s="53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spans="1:30" s="2" customFormat="1" ht="15.75" customHeight="1">
      <c r="A9" s="56"/>
      <c r="B9" s="56"/>
      <c r="C9" s="56"/>
      <c r="D9" s="56"/>
      <c r="E9" s="56"/>
      <c r="F9" s="56"/>
      <c r="G9" s="56"/>
      <c r="H9" s="56"/>
      <c r="I9" s="57"/>
      <c r="J9" s="93" t="s">
        <v>8</v>
      </c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</row>
    <row r="10" spans="1:30" s="2" customFormat="1" ht="15.75" customHeight="1" thickBot="1">
      <c r="A10" s="56"/>
      <c r="B10" s="56"/>
      <c r="C10" s="56"/>
      <c r="D10" s="56"/>
      <c r="E10" s="56"/>
      <c r="F10" s="56"/>
      <c r="G10" s="56"/>
      <c r="H10" s="56"/>
      <c r="I10" s="57"/>
      <c r="J10" s="8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</row>
    <row r="11" spans="1:30" ht="34.5" customHeight="1" thickBot="1">
      <c r="A11" s="143" t="s">
        <v>59</v>
      </c>
      <c r="B11" s="126"/>
      <c r="C11" s="126"/>
      <c r="D11" s="126"/>
      <c r="E11" s="126"/>
      <c r="F11" s="126"/>
      <c r="G11" s="123"/>
      <c r="H11" s="144" t="s">
        <v>10</v>
      </c>
      <c r="I11" s="147" t="s">
        <v>60</v>
      </c>
      <c r="J11" s="132"/>
      <c r="K11" s="132"/>
      <c r="L11" s="132"/>
      <c r="M11" s="148"/>
      <c r="N11" s="125" t="s">
        <v>61</v>
      </c>
      <c r="O11" s="126"/>
      <c r="P11" s="126"/>
      <c r="Q11" s="126"/>
      <c r="R11" s="126"/>
      <c r="S11" s="126"/>
      <c r="T11" s="123"/>
      <c r="U11" s="125" t="s">
        <v>13</v>
      </c>
      <c r="V11" s="126"/>
      <c r="W11" s="126"/>
      <c r="X11" s="126"/>
      <c r="Y11" s="126"/>
      <c r="Z11" s="126"/>
      <c r="AA11" s="123"/>
      <c r="AB11" s="125" t="s">
        <v>14</v>
      </c>
      <c r="AC11" s="123"/>
      <c r="AD11" s="59"/>
    </row>
    <row r="12" spans="1:30" ht="120">
      <c r="A12" s="142" t="s">
        <v>15</v>
      </c>
      <c r="B12" s="116" t="s">
        <v>16</v>
      </c>
      <c r="C12" s="116" t="s">
        <v>62</v>
      </c>
      <c r="D12" s="116" t="s">
        <v>18</v>
      </c>
      <c r="E12" s="60" t="s">
        <v>19</v>
      </c>
      <c r="F12" s="116" t="s">
        <v>63</v>
      </c>
      <c r="G12" s="118" t="s">
        <v>64</v>
      </c>
      <c r="H12" s="145"/>
      <c r="I12" s="120" t="s">
        <v>65</v>
      </c>
      <c r="J12" s="61" t="s">
        <v>66</v>
      </c>
      <c r="K12" s="61" t="s">
        <v>67</v>
      </c>
      <c r="L12" s="61" t="s">
        <v>68</v>
      </c>
      <c r="M12" s="62" t="s">
        <v>69</v>
      </c>
      <c r="N12" s="7" t="s">
        <v>70</v>
      </c>
      <c r="O12" s="63" t="s">
        <v>71</v>
      </c>
      <c r="P12" s="63" t="s">
        <v>72</v>
      </c>
      <c r="Q12" s="63" t="s">
        <v>73</v>
      </c>
      <c r="R12" s="63" t="s">
        <v>74</v>
      </c>
      <c r="S12" s="63" t="s">
        <v>75</v>
      </c>
      <c r="T12" s="13" t="s">
        <v>76</v>
      </c>
      <c r="U12" s="6" t="s">
        <v>77</v>
      </c>
      <c r="V12" s="64" t="s">
        <v>78</v>
      </c>
      <c r="W12" s="137" t="s">
        <v>79</v>
      </c>
      <c r="X12" s="63" t="s">
        <v>80</v>
      </c>
      <c r="Y12" s="13" t="s">
        <v>81</v>
      </c>
      <c r="Z12" s="63" t="s">
        <v>82</v>
      </c>
      <c r="AA12" s="13" t="s">
        <v>34</v>
      </c>
      <c r="AB12" s="120" t="s">
        <v>83</v>
      </c>
      <c r="AC12" s="135" t="s">
        <v>84</v>
      </c>
      <c r="AD12" s="59"/>
    </row>
    <row r="13" spans="1:30" ht="16.5" customHeight="1" thickBot="1">
      <c r="A13" s="128"/>
      <c r="B13" s="138"/>
      <c r="C13" s="138"/>
      <c r="D13" s="138"/>
      <c r="E13" s="65"/>
      <c r="F13" s="138"/>
      <c r="G13" s="136"/>
      <c r="H13" s="146"/>
      <c r="I13" s="121"/>
      <c r="J13" s="66" t="s">
        <v>85</v>
      </c>
      <c r="K13" s="66" t="s">
        <v>86</v>
      </c>
      <c r="L13" s="66" t="s">
        <v>39</v>
      </c>
      <c r="M13" s="66" t="s">
        <v>87</v>
      </c>
      <c r="N13" s="66" t="s">
        <v>38</v>
      </c>
      <c r="O13" s="67" t="s">
        <v>88</v>
      </c>
      <c r="P13" s="66" t="s">
        <v>39</v>
      </c>
      <c r="Q13" s="67" t="s">
        <v>85</v>
      </c>
      <c r="R13" s="67" t="s">
        <v>89</v>
      </c>
      <c r="S13" s="66" t="s">
        <v>87</v>
      </c>
      <c r="T13" s="66" t="s">
        <v>39</v>
      </c>
      <c r="U13" s="66" t="s">
        <v>37</v>
      </c>
      <c r="V13" s="66" t="s">
        <v>85</v>
      </c>
      <c r="W13" s="138"/>
      <c r="X13" s="69" t="s">
        <v>87</v>
      </c>
      <c r="Y13" s="68" t="s">
        <v>89</v>
      </c>
      <c r="Z13" s="69" t="s">
        <v>38</v>
      </c>
      <c r="AA13" s="69" t="s">
        <v>41</v>
      </c>
      <c r="AB13" s="121"/>
      <c r="AC13" s="119"/>
      <c r="AD13" s="70"/>
    </row>
    <row r="14" spans="1:30" ht="15.75" customHeight="1">
      <c r="B14" s="149" t="s">
        <v>53</v>
      </c>
      <c r="C14" s="151"/>
      <c r="D14" s="139" t="s">
        <v>90</v>
      </c>
      <c r="E14" s="139" t="s">
        <v>44</v>
      </c>
      <c r="F14" s="139">
        <v>1</v>
      </c>
      <c r="G14" s="139" t="s">
        <v>91</v>
      </c>
      <c r="H14" s="72" t="s">
        <v>46</v>
      </c>
      <c r="I14" s="86">
        <v>45777</v>
      </c>
      <c r="J14" s="74">
        <f>I14+12</f>
        <v>45789</v>
      </c>
      <c r="K14" s="74">
        <f>J14+14</f>
        <v>45803</v>
      </c>
      <c r="L14" s="74">
        <f>K14+15</f>
        <v>45818</v>
      </c>
      <c r="M14" s="75">
        <f>L14+7</f>
        <v>45825</v>
      </c>
      <c r="N14" s="73">
        <f>M14+3</f>
        <v>45828</v>
      </c>
      <c r="O14" s="74">
        <f>N14+30</f>
        <v>45858</v>
      </c>
      <c r="P14" s="74">
        <f>O14+15</f>
        <v>45873</v>
      </c>
      <c r="Q14" s="74">
        <f>P14+12</f>
        <v>45885</v>
      </c>
      <c r="R14" s="74">
        <f>Q14+10</f>
        <v>45895</v>
      </c>
      <c r="S14" s="74">
        <f>R14+7</f>
        <v>45902</v>
      </c>
      <c r="T14" s="75">
        <f>S14+15</f>
        <v>45917</v>
      </c>
      <c r="U14" s="73">
        <f>T14+5</f>
        <v>45922</v>
      </c>
      <c r="V14" s="74">
        <f>U14+12</f>
        <v>45934</v>
      </c>
      <c r="W14" s="141"/>
      <c r="X14" s="74">
        <f>V14+7</f>
        <v>45941</v>
      </c>
      <c r="Y14" s="74">
        <f>X14+10</f>
        <v>45951</v>
      </c>
      <c r="Z14" s="74">
        <f>Y14+3</f>
        <v>45954</v>
      </c>
      <c r="AA14" s="76">
        <f t="shared" ref="AA14" si="0">Z14+5</f>
        <v>45959</v>
      </c>
      <c r="AB14" s="73"/>
      <c r="AC14" s="76"/>
      <c r="AD14" s="70"/>
    </row>
    <row r="15" spans="1:30" ht="53.25" customHeight="1">
      <c r="B15" s="150"/>
      <c r="C15" s="140"/>
      <c r="D15" s="140"/>
      <c r="E15" s="140"/>
      <c r="F15" s="140"/>
      <c r="G15" s="140"/>
      <c r="H15" s="77" t="s">
        <v>47</v>
      </c>
      <c r="I15" s="87"/>
      <c r="J15" s="85"/>
      <c r="K15" s="79"/>
      <c r="L15" s="79"/>
      <c r="M15" s="80"/>
      <c r="N15" s="78"/>
      <c r="O15" s="79"/>
      <c r="P15" s="79"/>
      <c r="Q15" s="79"/>
      <c r="R15" s="79"/>
      <c r="S15" s="79"/>
      <c r="T15" s="80"/>
      <c r="U15" s="78"/>
      <c r="V15" s="79"/>
      <c r="W15" s="92"/>
      <c r="X15" s="79"/>
      <c r="Y15" s="79"/>
      <c r="Z15" s="79"/>
      <c r="AA15" s="81"/>
      <c r="AB15" s="78"/>
      <c r="AC15" s="82"/>
      <c r="AD15" s="83"/>
    </row>
    <row r="16" spans="1:30" s="84" customFormat="1" ht="23.25" customHeight="1">
      <c r="B16" s="71" t="s">
        <v>92</v>
      </c>
      <c r="C16" s="71"/>
    </row>
    <row r="17" ht="15.75" customHeight="1"/>
    <row r="18" ht="33.75" customHeight="1"/>
  </sheetData>
  <mergeCells count="29">
    <mergeCell ref="F12:F13"/>
    <mergeCell ref="AC12:AC13"/>
    <mergeCell ref="G14:G15"/>
    <mergeCell ref="W14:W15"/>
    <mergeCell ref="A12:A13"/>
    <mergeCell ref="A11:G11"/>
    <mergeCell ref="H11:H13"/>
    <mergeCell ref="I11:M11"/>
    <mergeCell ref="N11:T11"/>
    <mergeCell ref="U11:AA11"/>
    <mergeCell ref="B14:B15"/>
    <mergeCell ref="C14:C15"/>
    <mergeCell ref="D14:D15"/>
    <mergeCell ref="E14:E15"/>
    <mergeCell ref="F14:F15"/>
    <mergeCell ref="B12:B13"/>
    <mergeCell ref="C12:C13"/>
    <mergeCell ref="D12:D13"/>
    <mergeCell ref="AB11:AC11"/>
    <mergeCell ref="G12:G13"/>
    <mergeCell ref="I12:I13"/>
    <mergeCell ref="W12:W13"/>
    <mergeCell ref="AB12:AB13"/>
    <mergeCell ref="C7:I7"/>
    <mergeCell ref="J9:W9"/>
    <mergeCell ref="C3:I3"/>
    <mergeCell ref="C4:I4"/>
    <mergeCell ref="C5:I5"/>
    <mergeCell ref="C6:I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COTATION</vt:lpstr>
      <vt:lpstr>Prestation intellectuelle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Mamoudou Diata KONATE</dc:creator>
  <cp:lastModifiedBy>Mamoudou Diata KONATE</cp:lastModifiedBy>
  <dcterms:created xsi:type="dcterms:W3CDTF">2025-02-11T16:36:12Z</dcterms:created>
  <dcterms:modified xsi:type="dcterms:W3CDTF">2025-03-13T12:26:31Z</dcterms:modified>
</cp:coreProperties>
</file>